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9260" windowHeight="4380" firstSheet="1" activeTab="1"/>
  </bookViews>
  <sheets>
    <sheet name="soupiska družstev" sheetId="1" r:id="rId1"/>
    <sheet name="Podzim 3.+4.kolo" sheetId="2" r:id="rId2"/>
    <sheet name="Jednotlivci podzim" sheetId="3" r:id="rId3"/>
    <sheet name="rok 2013" sheetId="4" r:id="rId4"/>
    <sheet name="Jednotlivci 2013" sheetId="5" r:id="rId5"/>
    <sheet name="Pom.jedn.13" sheetId="6" r:id="rId6"/>
    <sheet name="Pom.jedn.podzim" sheetId="7" r:id="rId7"/>
  </sheets>
  <definedNames>
    <definedName name="_xlnm.Print_Area" localSheetId="1">'Podzim 3.+4.kolo'!$A$1:$N$53</definedName>
    <definedName name="_xlnm.Print_Area" localSheetId="6">'Pom.jedn.podzim'!$A$1:$L$54</definedName>
  </definedNames>
  <calcPr fullCalcOnLoad="1"/>
</workbook>
</file>

<file path=xl/sharedStrings.xml><?xml version="1.0" encoding="utf-8"?>
<sst xmlns="http://schemas.openxmlformats.org/spreadsheetml/2006/main" count="857" uniqueCount="140">
  <si>
    <t>Jméno</t>
  </si>
  <si>
    <t>družtvo</t>
  </si>
  <si>
    <t>1. závod</t>
  </si>
  <si>
    <t>2. závod</t>
  </si>
  <si>
    <t>ks</t>
  </si>
  <si>
    <t>body</t>
  </si>
  <si>
    <t>pořadí</t>
  </si>
  <si>
    <t xml:space="preserve"> Σ ks</t>
  </si>
  <si>
    <t>tým</t>
  </si>
  <si>
    <t xml:space="preserve"> Σ body</t>
  </si>
  <si>
    <t>závodník</t>
  </si>
  <si>
    <t>Náhradník</t>
  </si>
  <si>
    <t>Vaněk Miroslav</t>
  </si>
  <si>
    <t>Skalka Miroslav</t>
  </si>
  <si>
    <t>Sosnowski Martin</t>
  </si>
  <si>
    <t>Svrček Daniel</t>
  </si>
  <si>
    <t>Jahn Lukáš</t>
  </si>
  <si>
    <t>Pražák Petr</t>
  </si>
  <si>
    <t>Cieslarová Kamila</t>
  </si>
  <si>
    <t>MO ČRS Zábřeh</t>
  </si>
  <si>
    <t>Jarolím Roman</t>
  </si>
  <si>
    <t>Kynšt Daniel</t>
  </si>
  <si>
    <t>Sčučka David</t>
  </si>
  <si>
    <t>Hampl Jaroslav</t>
  </si>
  <si>
    <t>Novák František</t>
  </si>
  <si>
    <t>Hroch Daniel</t>
  </si>
  <si>
    <t xml:space="preserve"> Σ umístění</t>
  </si>
  <si>
    <t>Horský Jiří</t>
  </si>
  <si>
    <t>Hartman Roman</t>
  </si>
  <si>
    <t>ČRS MO Havířov</t>
  </si>
  <si>
    <t>Hopp Roman</t>
  </si>
  <si>
    <t>Jelínek Petr</t>
  </si>
  <si>
    <t>Šebesta Roman</t>
  </si>
  <si>
    <t>Gacka René</t>
  </si>
  <si>
    <t>Musil Vlastimil</t>
  </si>
  <si>
    <t>Šafář Pavel</t>
  </si>
  <si>
    <t>Mayer Petr</t>
  </si>
  <si>
    <t>MK Akvarest</t>
  </si>
  <si>
    <t>Vach Jakub</t>
  </si>
  <si>
    <t>Divácký Aleš</t>
  </si>
  <si>
    <t>Macka Marek</t>
  </si>
  <si>
    <t>Sklenář Karel</t>
  </si>
  <si>
    <t>Abros Josef</t>
  </si>
  <si>
    <t>MO ČRS Chotěboř</t>
  </si>
  <si>
    <t>Štěpánek Martin</t>
  </si>
  <si>
    <t>Mužík Milan</t>
  </si>
  <si>
    <t>Dobrovolný Štěpán</t>
  </si>
  <si>
    <t>Vala Jiří</t>
  </si>
  <si>
    <t>Štěpánek Martin ml.</t>
  </si>
  <si>
    <t>MO Příbor</t>
  </si>
  <si>
    <t>Schwarz Vladimír</t>
  </si>
  <si>
    <t>Knápek Jindřich</t>
  </si>
  <si>
    <t>Pěnčik Tomáš</t>
  </si>
  <si>
    <t>Střalka Lukáš</t>
  </si>
  <si>
    <t>Ručka Jan</t>
  </si>
  <si>
    <t>MK Odry</t>
  </si>
  <si>
    <t>Černoch Martin</t>
  </si>
  <si>
    <t>Černoch Tomáš</t>
  </si>
  <si>
    <t>Zajonc Kamil</t>
  </si>
  <si>
    <t>Oliva Rostislav</t>
  </si>
  <si>
    <t>Malcher Pavel</t>
  </si>
  <si>
    <t>Koudelka Tomáš</t>
  </si>
  <si>
    <t>Juroš Josef</t>
  </si>
  <si>
    <t>MO ČRS - Hends Vsetín "B"</t>
  </si>
  <si>
    <t>Baroň Jan</t>
  </si>
  <si>
    <t>Adam Jaroslav st.</t>
  </si>
  <si>
    <t>Adam Jakub</t>
  </si>
  <si>
    <t>Adam František</t>
  </si>
  <si>
    <t>Steuer Pavel</t>
  </si>
  <si>
    <t>MO ČRS Hradec Králové</t>
  </si>
  <si>
    <t>Staněk Petr</t>
  </si>
  <si>
    <t>Staněk Martin</t>
  </si>
  <si>
    <t>Vašata Daniel</t>
  </si>
  <si>
    <t>Skákal Karel</t>
  </si>
  <si>
    <t>Štichauer Jiří</t>
  </si>
  <si>
    <t>Kuchařík Jiří</t>
  </si>
  <si>
    <t>MK - Bílovec "B"</t>
  </si>
  <si>
    <t>Scholz Martin</t>
  </si>
  <si>
    <t>Švub Dominik</t>
  </si>
  <si>
    <t>MK MayFly Bilovice n. S.</t>
  </si>
  <si>
    <t>Žouželka Radek</t>
  </si>
  <si>
    <t>Slinták Jiří</t>
  </si>
  <si>
    <t>Hladík František</t>
  </si>
  <si>
    <t>Perutka Radim</t>
  </si>
  <si>
    <t>Budik Petr</t>
  </si>
  <si>
    <t>Švihálek Zdeněk</t>
  </si>
  <si>
    <t>Plaskura Petr</t>
  </si>
  <si>
    <t xml:space="preserve"> Skácel Petr</t>
  </si>
  <si>
    <t>MK Jaroměř - Česká Skalice "Bů</t>
  </si>
  <si>
    <t>Bartoň Jaroslav st.</t>
  </si>
  <si>
    <t>Plný David</t>
  </si>
  <si>
    <t>Suchánek David</t>
  </si>
  <si>
    <t>Pejchar Jiří</t>
  </si>
  <si>
    <t>Pacovský Jiří ml.</t>
  </si>
  <si>
    <t>Jörka Miloš</t>
  </si>
  <si>
    <t>MO Vinohrady</t>
  </si>
  <si>
    <t>Hátle Roman</t>
  </si>
  <si>
    <t>Kudrna Pavel</t>
  </si>
  <si>
    <t>Kocábek Tomáš</t>
  </si>
  <si>
    <t>Slaninka Jan</t>
  </si>
  <si>
    <t>Paur Miloš</t>
  </si>
  <si>
    <t>Mikulka Martin</t>
  </si>
  <si>
    <t>Chytka Pavel</t>
  </si>
  <si>
    <t>Sušil Martin</t>
  </si>
  <si>
    <t>MK Jaroměř - Česká Skalice "B"</t>
  </si>
  <si>
    <t xml:space="preserve">Bartoň Jaroslav </t>
  </si>
  <si>
    <t>Suchánek</t>
  </si>
  <si>
    <t>3. závod</t>
  </si>
  <si>
    <t>4. závod</t>
  </si>
  <si>
    <t>Divacký Aleš</t>
  </si>
  <si>
    <t>N</t>
  </si>
  <si>
    <t>Ambros Josef</t>
  </si>
  <si>
    <t>Penčík Tomáš</t>
  </si>
  <si>
    <t>-</t>
  </si>
  <si>
    <t>Kolář Jan</t>
  </si>
  <si>
    <t>Slinták Martin</t>
  </si>
  <si>
    <t>II.liga 5.-6.10.2013</t>
  </si>
  <si>
    <t>Ostravice 3 - FM</t>
  </si>
  <si>
    <t>Garant: Oliva Rostislav</t>
  </si>
  <si>
    <t>Hlavní rozhodčí: Šafář Petr</t>
  </si>
  <si>
    <t>ROK 2013</t>
  </si>
  <si>
    <t>Slinták Jří</t>
  </si>
  <si>
    <t>B</t>
  </si>
  <si>
    <t>D</t>
  </si>
  <si>
    <t>A</t>
  </si>
  <si>
    <t>C</t>
  </si>
  <si>
    <t>Pořadí los</t>
  </si>
  <si>
    <t xml:space="preserve">Štěpánek Martin </t>
  </si>
  <si>
    <t>Hends Vsetín</t>
  </si>
  <si>
    <t>MO ČRS Havířov</t>
  </si>
  <si>
    <t>Adam František"J"</t>
  </si>
  <si>
    <t>Adam Jakub"J"</t>
  </si>
  <si>
    <t>Počet</t>
  </si>
  <si>
    <t>Adam František "J"</t>
  </si>
  <si>
    <t>Adam Jakub "J"</t>
  </si>
  <si>
    <t>los.</t>
  </si>
  <si>
    <t>č.</t>
  </si>
  <si>
    <t>sek</t>
  </si>
  <si>
    <t>tor</t>
  </si>
  <si>
    <t>MO ČRS Hends Vsetín"B"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</si>
</sst>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 style="thin"/>
      <top/>
      <bottom/>
    </border>
    <border>
      <left style="thin"/>
      <right/>
      <top>
        <color indexed="63"/>
      </top>
      <bottom/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>
        <color indexed="63"/>
      </top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>
        <color indexed="63"/>
      </left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7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8" xfId="0" applyBorder="1" applyAlignment="1">
      <alignment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 vertical="center"/>
    </xf>
    <xf numFmtId="0" fontId="0" fillId="0" borderId="0" xfId="0" applyAlignment="1">
      <alignment wrapText="1"/>
    </xf>
    <xf numFmtId="0" fontId="22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5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37" xfId="0" applyBorder="1" applyAlignment="1">
      <alignment/>
    </xf>
    <xf numFmtId="0" fontId="0" fillId="0" borderId="16" xfId="0" applyBorder="1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/>
    </xf>
    <xf numFmtId="0" fontId="37" fillId="0" borderId="35" xfId="0" applyFont="1" applyBorder="1" applyAlignment="1">
      <alignment horizontal="left"/>
    </xf>
    <xf numFmtId="0" fontId="37" fillId="0" borderId="40" xfId="0" applyFont="1" applyBorder="1" applyAlignment="1">
      <alignment horizontal="left"/>
    </xf>
    <xf numFmtId="0" fontId="37" fillId="0" borderId="41" xfId="0" applyFont="1" applyBorder="1" applyAlignment="1">
      <alignment horizontal="left"/>
    </xf>
    <xf numFmtId="0" fontId="37" fillId="0" borderId="48" xfId="0" applyFont="1" applyBorder="1" applyAlignment="1">
      <alignment horizontal="left"/>
    </xf>
    <xf numFmtId="0" fontId="37" fillId="0" borderId="42" xfId="0" applyFont="1" applyBorder="1" applyAlignment="1">
      <alignment horizontal="left"/>
    </xf>
    <xf numFmtId="0" fontId="37" fillId="0" borderId="53" xfId="0" applyFont="1" applyBorder="1" applyAlignment="1">
      <alignment horizontal="left"/>
    </xf>
    <xf numFmtId="0" fontId="37" fillId="0" borderId="36" xfId="0" applyFont="1" applyBorder="1" applyAlignment="1">
      <alignment horizontal="left"/>
    </xf>
    <xf numFmtId="0" fontId="0" fillId="0" borderId="36" xfId="0" applyBorder="1" applyAlignment="1">
      <alignment vertical="center" wrapText="1"/>
    </xf>
    <xf numFmtId="0" fontId="0" fillId="0" borderId="4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19" fillId="33" borderId="40" xfId="0" applyFont="1" applyFill="1" applyBorder="1" applyAlignment="1">
      <alignment horizontal="left"/>
    </xf>
    <xf numFmtId="0" fontId="19" fillId="33" borderId="41" xfId="0" applyFont="1" applyFill="1" applyBorder="1" applyAlignment="1">
      <alignment horizontal="left"/>
    </xf>
    <xf numFmtId="0" fontId="0" fillId="33" borderId="26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33" borderId="73" xfId="0" applyFill="1" applyBorder="1" applyAlignment="1">
      <alignment horizontal="center" vertical="center"/>
    </xf>
    <xf numFmtId="0" fontId="0" fillId="33" borderId="7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2" fillId="0" borderId="47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34" borderId="36" xfId="0" applyFill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22" fillId="0" borderId="5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3" borderId="76" xfId="0" applyFill="1" applyBorder="1" applyAlignment="1">
      <alignment horizontal="center" vertical="center"/>
    </xf>
    <xf numFmtId="0" fontId="0" fillId="33" borderId="77" xfId="0" applyFill="1" applyBorder="1" applyAlignment="1">
      <alignment horizontal="center" vertical="center"/>
    </xf>
    <xf numFmtId="0" fontId="37" fillId="33" borderId="35" xfId="0" applyFont="1" applyFill="1" applyBorder="1" applyAlignment="1">
      <alignment horizontal="left"/>
    </xf>
    <xf numFmtId="0" fontId="37" fillId="33" borderId="40" xfId="0" applyFont="1" applyFill="1" applyBorder="1" applyAlignment="1">
      <alignment horizontal="left"/>
    </xf>
    <xf numFmtId="0" fontId="37" fillId="33" borderId="41" xfId="0" applyFont="1" applyFill="1" applyBorder="1" applyAlignment="1">
      <alignment horizontal="left"/>
    </xf>
    <xf numFmtId="0" fontId="37" fillId="33" borderId="42" xfId="0" applyFont="1" applyFill="1" applyBorder="1" applyAlignment="1">
      <alignment horizontal="left"/>
    </xf>
    <xf numFmtId="0" fontId="37" fillId="33" borderId="36" xfId="0" applyFont="1" applyFill="1" applyBorder="1" applyAlignment="1">
      <alignment horizontal="left"/>
    </xf>
    <xf numFmtId="0" fontId="0" fillId="0" borderId="74" xfId="0" applyBorder="1" applyAlignment="1">
      <alignment horizontal="center"/>
    </xf>
    <xf numFmtId="0" fontId="0" fillId="33" borderId="78" xfId="0" applyFill="1" applyBorder="1" applyAlignment="1">
      <alignment horizontal="center" vertical="center"/>
    </xf>
    <xf numFmtId="0" fontId="0" fillId="0" borderId="54" xfId="0" applyBorder="1" applyAlignment="1">
      <alignment horizontal="left"/>
    </xf>
    <xf numFmtId="0" fontId="0" fillId="0" borderId="54" xfId="0" applyBorder="1" applyAlignment="1">
      <alignment vertical="center" wrapText="1"/>
    </xf>
    <xf numFmtId="0" fontId="0" fillId="0" borderId="40" xfId="0" applyBorder="1" applyAlignment="1">
      <alignment vertical="center"/>
    </xf>
    <xf numFmtId="0" fontId="22" fillId="0" borderId="36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2" fillId="0" borderId="7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0" fillId="0" borderId="40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0" fillId="34" borderId="53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3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69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63" xfId="0" applyFill="1" applyBorder="1" applyAlignment="1">
      <alignment/>
    </xf>
    <xf numFmtId="0" fontId="0" fillId="0" borderId="52" xfId="0" applyBorder="1" applyAlignment="1">
      <alignment horizontal="center" vertical="center"/>
    </xf>
    <xf numFmtId="0" fontId="0" fillId="0" borderId="20" xfId="0" applyBorder="1" applyAlignment="1">
      <alignment horizontal="left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9" xfId="0" applyBorder="1" applyAlignment="1">
      <alignment/>
    </xf>
    <xf numFmtId="0" fontId="22" fillId="34" borderId="3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0" xfId="0" applyBorder="1" applyAlignment="1">
      <alignment horizontal="center"/>
    </xf>
    <xf numFmtId="0" fontId="22" fillId="0" borderId="69" xfId="0" applyFont="1" applyBorder="1" applyAlignment="1">
      <alignment horizontal="center"/>
    </xf>
    <xf numFmtId="0" fontId="0" fillId="34" borderId="48" xfId="0" applyFill="1" applyBorder="1" applyAlignment="1">
      <alignment vertical="center"/>
    </xf>
    <xf numFmtId="0" fontId="0" fillId="33" borderId="37" xfId="0" applyFill="1" applyBorder="1" applyAlignment="1">
      <alignment horizontal="center" vertical="center"/>
    </xf>
    <xf numFmtId="0" fontId="0" fillId="33" borderId="79" xfId="0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33" borderId="81" xfId="0" applyFill="1" applyBorder="1" applyAlignment="1">
      <alignment horizontal="center" vertical="center"/>
    </xf>
    <xf numFmtId="0" fontId="0" fillId="33" borderId="82" xfId="0" applyFill="1" applyBorder="1" applyAlignment="1">
      <alignment horizontal="center" vertical="center"/>
    </xf>
    <xf numFmtId="0" fontId="0" fillId="33" borderId="83" xfId="0" applyFill="1" applyBorder="1" applyAlignment="1">
      <alignment horizontal="center" vertical="center"/>
    </xf>
    <xf numFmtId="0" fontId="0" fillId="33" borderId="75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73" xfId="0" applyBorder="1" applyAlignment="1">
      <alignment/>
    </xf>
    <xf numFmtId="0" fontId="0" fillId="0" borderId="5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9" xfId="0" applyBorder="1" applyAlignment="1">
      <alignment horizontal="left"/>
    </xf>
    <xf numFmtId="0" fontId="0" fillId="0" borderId="68" xfId="0" applyBorder="1" applyAlignment="1">
      <alignment horizontal="left"/>
    </xf>
    <xf numFmtId="0" fontId="0" fillId="0" borderId="34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zoomScale="85" zoomScaleNormal="85" zoomScalePageLayoutView="0" workbookViewId="0" topLeftCell="A19">
      <selection activeCell="A1" sqref="A1"/>
    </sheetView>
  </sheetViews>
  <sheetFormatPr defaultColWidth="9.140625" defaultRowHeight="15"/>
  <cols>
    <col min="1" max="1" width="20.7109375" style="34" customWidth="1"/>
    <col min="2" max="3" width="20.7109375" style="0" customWidth="1"/>
  </cols>
  <sheetData>
    <row r="1" ht="15">
      <c r="B1" s="1" t="s">
        <v>120</v>
      </c>
    </row>
    <row r="2" spans="1:3" ht="15.75" thickBot="1">
      <c r="A2" s="51" t="s">
        <v>8</v>
      </c>
      <c r="B2" s="50" t="s">
        <v>10</v>
      </c>
      <c r="C2" s="50" t="s">
        <v>11</v>
      </c>
    </row>
    <row r="3" spans="1:3" ht="15">
      <c r="A3" s="216" t="s">
        <v>19</v>
      </c>
      <c r="B3" s="27" t="s">
        <v>25</v>
      </c>
      <c r="C3" s="28" t="s">
        <v>24</v>
      </c>
    </row>
    <row r="4" spans="1:3" ht="15">
      <c r="A4" s="217"/>
      <c r="B4" s="29" t="s">
        <v>21</v>
      </c>
      <c r="C4" s="30" t="s">
        <v>20</v>
      </c>
    </row>
    <row r="5" spans="1:3" ht="15">
      <c r="A5" s="217"/>
      <c r="B5" s="29" t="s">
        <v>22</v>
      </c>
      <c r="C5" s="30" t="s">
        <v>27</v>
      </c>
    </row>
    <row r="6" spans="1:3" ht="15.75" thickBot="1">
      <c r="A6" s="218"/>
      <c r="B6" s="31" t="s">
        <v>23</v>
      </c>
      <c r="C6" s="32" t="s">
        <v>28</v>
      </c>
    </row>
    <row r="7" ht="4.5" customHeight="1" thickBot="1"/>
    <row r="8" spans="1:3" ht="15">
      <c r="A8" s="216" t="s">
        <v>29</v>
      </c>
      <c r="B8" s="27" t="s">
        <v>30</v>
      </c>
      <c r="C8" s="28" t="s">
        <v>34</v>
      </c>
    </row>
    <row r="9" spans="1:3" ht="15">
      <c r="A9" s="217"/>
      <c r="B9" s="29" t="s">
        <v>31</v>
      </c>
      <c r="C9" s="30" t="s">
        <v>35</v>
      </c>
    </row>
    <row r="10" spans="1:3" ht="15">
      <c r="A10" s="217"/>
      <c r="B10" s="29" t="s">
        <v>32</v>
      </c>
      <c r="C10" s="30" t="s">
        <v>36</v>
      </c>
    </row>
    <row r="11" spans="1:3" ht="15.75" thickBot="1">
      <c r="A11" s="218"/>
      <c r="B11" s="31" t="s">
        <v>33</v>
      </c>
      <c r="C11" s="32"/>
    </row>
    <row r="12" ht="4.5" customHeight="1" thickBot="1"/>
    <row r="13" spans="1:3" ht="15">
      <c r="A13" s="216" t="s">
        <v>37</v>
      </c>
      <c r="B13" s="27" t="s">
        <v>38</v>
      </c>
      <c r="C13" s="28" t="s">
        <v>42</v>
      </c>
    </row>
    <row r="14" spans="1:3" ht="15">
      <c r="A14" s="217"/>
      <c r="B14" s="29" t="s">
        <v>39</v>
      </c>
      <c r="C14" s="30"/>
    </row>
    <row r="15" spans="1:3" ht="15">
      <c r="A15" s="217"/>
      <c r="B15" s="29" t="s">
        <v>40</v>
      </c>
      <c r="C15" s="30"/>
    </row>
    <row r="16" spans="1:3" ht="15.75" thickBot="1">
      <c r="A16" s="218"/>
      <c r="B16" s="31" t="s">
        <v>41</v>
      </c>
      <c r="C16" s="32"/>
    </row>
    <row r="17" ht="4.5" customHeight="1" thickBot="1"/>
    <row r="18" spans="1:3" ht="15">
      <c r="A18" s="216" t="s">
        <v>43</v>
      </c>
      <c r="B18" s="27" t="s">
        <v>44</v>
      </c>
      <c r="C18" s="28" t="s">
        <v>48</v>
      </c>
    </row>
    <row r="19" spans="1:3" ht="15">
      <c r="A19" s="217"/>
      <c r="B19" s="29" t="s">
        <v>45</v>
      </c>
      <c r="C19" s="30"/>
    </row>
    <row r="20" spans="1:3" ht="15">
      <c r="A20" s="217"/>
      <c r="B20" s="29" t="s">
        <v>46</v>
      </c>
      <c r="C20" s="30"/>
    </row>
    <row r="21" spans="1:3" ht="15.75" thickBot="1">
      <c r="A21" s="218"/>
      <c r="B21" s="31" t="s">
        <v>47</v>
      </c>
      <c r="C21" s="32"/>
    </row>
    <row r="22" ht="4.5" customHeight="1" thickBot="1"/>
    <row r="23" spans="1:3" ht="15">
      <c r="A23" s="216" t="s">
        <v>49</v>
      </c>
      <c r="B23" s="27" t="s">
        <v>50</v>
      </c>
      <c r="C23" s="28" t="s">
        <v>54</v>
      </c>
    </row>
    <row r="24" spans="1:3" ht="15">
      <c r="A24" s="217"/>
      <c r="B24" s="29" t="s">
        <v>51</v>
      </c>
      <c r="C24" s="30"/>
    </row>
    <row r="25" spans="1:3" ht="15">
      <c r="A25" s="217"/>
      <c r="B25" s="29" t="s">
        <v>52</v>
      </c>
      <c r="C25" s="30"/>
    </row>
    <row r="26" spans="1:3" ht="15.75" thickBot="1">
      <c r="A26" s="218"/>
      <c r="B26" s="31" t="s">
        <v>53</v>
      </c>
      <c r="C26" s="32"/>
    </row>
    <row r="27" ht="4.5" customHeight="1" thickBot="1"/>
    <row r="28" spans="1:3" ht="15">
      <c r="A28" s="216" t="s">
        <v>55</v>
      </c>
      <c r="B28" s="27" t="s">
        <v>56</v>
      </c>
      <c r="C28" s="53" t="s">
        <v>60</v>
      </c>
    </row>
    <row r="29" spans="1:3" ht="15">
      <c r="A29" s="217"/>
      <c r="B29" s="29" t="s">
        <v>57</v>
      </c>
      <c r="C29" s="30" t="s">
        <v>61</v>
      </c>
    </row>
    <row r="30" spans="1:3" ht="15">
      <c r="A30" s="217"/>
      <c r="B30" s="29" t="s">
        <v>58</v>
      </c>
      <c r="C30" s="30" t="s">
        <v>17</v>
      </c>
    </row>
    <row r="31" spans="1:3" ht="15.75" thickBot="1">
      <c r="A31" s="218"/>
      <c r="B31" s="31" t="s">
        <v>59</v>
      </c>
      <c r="C31" s="32" t="s">
        <v>62</v>
      </c>
    </row>
    <row r="32" ht="4.5" customHeight="1" thickBot="1"/>
    <row r="33" spans="1:3" ht="15">
      <c r="A33" s="216" t="s">
        <v>63</v>
      </c>
      <c r="B33" s="27" t="s">
        <v>64</v>
      </c>
      <c r="C33" s="28" t="s">
        <v>13</v>
      </c>
    </row>
    <row r="34" spans="1:3" ht="15">
      <c r="A34" s="217"/>
      <c r="B34" s="29" t="s">
        <v>65</v>
      </c>
      <c r="C34" s="30" t="s">
        <v>12</v>
      </c>
    </row>
    <row r="35" spans="1:3" ht="15">
      <c r="A35" s="217"/>
      <c r="B35" s="29" t="s">
        <v>66</v>
      </c>
      <c r="C35" s="30" t="s">
        <v>14</v>
      </c>
    </row>
    <row r="36" spans="1:3" ht="15.75" thickBot="1">
      <c r="A36" s="218"/>
      <c r="B36" s="31" t="s">
        <v>67</v>
      </c>
      <c r="C36" s="32" t="s">
        <v>68</v>
      </c>
    </row>
    <row r="37" ht="4.5" customHeight="1" thickBot="1"/>
    <row r="38" spans="1:3" ht="15">
      <c r="A38" s="216" t="s">
        <v>69</v>
      </c>
      <c r="B38" s="27" t="s">
        <v>70</v>
      </c>
      <c r="C38" s="28" t="s">
        <v>74</v>
      </c>
    </row>
    <row r="39" spans="1:3" ht="15">
      <c r="A39" s="217"/>
      <c r="B39" s="29" t="s">
        <v>71</v>
      </c>
      <c r="C39" s="30" t="s">
        <v>75</v>
      </c>
    </row>
    <row r="40" spans="1:3" ht="15">
      <c r="A40" s="217"/>
      <c r="B40" s="29" t="s">
        <v>72</v>
      </c>
      <c r="C40" s="30"/>
    </row>
    <row r="41" spans="1:3" ht="15.75" thickBot="1">
      <c r="A41" s="218"/>
      <c r="B41" s="31" t="s">
        <v>73</v>
      </c>
      <c r="C41" s="32"/>
    </row>
    <row r="42" ht="4.5" customHeight="1" thickBot="1"/>
    <row r="43" spans="1:3" ht="15">
      <c r="A43" s="216" t="s">
        <v>76</v>
      </c>
      <c r="B43" s="27" t="s">
        <v>18</v>
      </c>
      <c r="C43" s="28" t="s">
        <v>78</v>
      </c>
    </row>
    <row r="44" spans="1:4" ht="15">
      <c r="A44" s="217"/>
      <c r="B44" s="29" t="s">
        <v>77</v>
      </c>
      <c r="C44" t="s">
        <v>16</v>
      </c>
      <c r="D44" s="52"/>
    </row>
    <row r="45" spans="1:3" ht="15">
      <c r="A45" s="217"/>
      <c r="B45" s="49" t="s">
        <v>17</v>
      </c>
      <c r="C45" s="30"/>
    </row>
    <row r="46" spans="1:3" ht="15.75" thickBot="1">
      <c r="A46" s="218"/>
      <c r="B46" s="31" t="s">
        <v>62</v>
      </c>
      <c r="C46" s="32"/>
    </row>
    <row r="47" ht="4.5" customHeight="1" thickBot="1"/>
    <row r="48" spans="1:3" ht="15">
      <c r="A48" s="213" t="s">
        <v>79</v>
      </c>
      <c r="B48" s="27" t="s">
        <v>80</v>
      </c>
      <c r="C48" s="28" t="s">
        <v>84</v>
      </c>
    </row>
    <row r="49" spans="1:3" ht="15">
      <c r="A49" s="214"/>
      <c r="B49" s="29" t="s">
        <v>81</v>
      </c>
      <c r="C49" s="30" t="s">
        <v>85</v>
      </c>
    </row>
    <row r="50" spans="1:3" ht="15">
      <c r="A50" s="214"/>
      <c r="B50" s="29" t="s">
        <v>82</v>
      </c>
      <c r="C50" s="30" t="s">
        <v>86</v>
      </c>
    </row>
    <row r="51" spans="1:3" ht="15.75" thickBot="1">
      <c r="A51" s="215"/>
      <c r="B51" s="31" t="s">
        <v>83</v>
      </c>
      <c r="C51" s="32" t="s">
        <v>87</v>
      </c>
    </row>
    <row r="52" ht="4.5" customHeight="1" thickBot="1"/>
    <row r="53" spans="1:3" ht="15">
      <c r="A53" s="213" t="s">
        <v>88</v>
      </c>
      <c r="B53" s="27" t="s">
        <v>15</v>
      </c>
      <c r="C53" s="28" t="s">
        <v>92</v>
      </c>
    </row>
    <row r="54" spans="1:3" ht="15">
      <c r="A54" s="214"/>
      <c r="B54" s="29" t="s">
        <v>89</v>
      </c>
      <c r="C54" s="30" t="s">
        <v>93</v>
      </c>
    </row>
    <row r="55" spans="1:3" ht="15">
      <c r="A55" s="214"/>
      <c r="B55" s="29" t="s">
        <v>90</v>
      </c>
      <c r="C55" s="30" t="s">
        <v>94</v>
      </c>
    </row>
    <row r="56" spans="1:3" ht="15.75" thickBot="1">
      <c r="A56" s="215"/>
      <c r="B56" s="31" t="s">
        <v>91</v>
      </c>
      <c r="C56" s="32"/>
    </row>
    <row r="57" ht="4.5" customHeight="1" thickBot="1"/>
    <row r="58" spans="1:3" ht="15">
      <c r="A58" s="213" t="s">
        <v>95</v>
      </c>
      <c r="B58" s="27" t="s">
        <v>96</v>
      </c>
      <c r="C58" s="28" t="s">
        <v>100</v>
      </c>
    </row>
    <row r="59" spans="1:3" ht="15">
      <c r="A59" s="214"/>
      <c r="B59" s="29" t="s">
        <v>97</v>
      </c>
      <c r="C59" s="30" t="s">
        <v>101</v>
      </c>
    </row>
    <row r="60" spans="1:3" ht="15">
      <c r="A60" s="214"/>
      <c r="B60" s="29" t="s">
        <v>98</v>
      </c>
      <c r="C60" s="30" t="s">
        <v>102</v>
      </c>
    </row>
    <row r="61" spans="1:3" ht="15.75" thickBot="1">
      <c r="A61" s="215"/>
      <c r="B61" s="31" t="s">
        <v>99</v>
      </c>
      <c r="C61" s="32" t="s">
        <v>103</v>
      </c>
    </row>
  </sheetData>
  <sheetProtection/>
  <mergeCells count="12">
    <mergeCell ref="A28:A31"/>
    <mergeCell ref="A3:A6"/>
    <mergeCell ref="A8:A11"/>
    <mergeCell ref="A13:A16"/>
    <mergeCell ref="A18:A21"/>
    <mergeCell ref="A23:A26"/>
    <mergeCell ref="A53:A56"/>
    <mergeCell ref="A58:A61"/>
    <mergeCell ref="A33:A36"/>
    <mergeCell ref="A38:A41"/>
    <mergeCell ref="A43:A46"/>
    <mergeCell ref="A48:A5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26" customWidth="1"/>
    <col min="2" max="2" width="3.7109375" style="0" customWidth="1"/>
    <col min="3" max="3" width="20.7109375" style="43" customWidth="1"/>
    <col min="4" max="4" width="20.7109375" style="26" customWidth="1"/>
    <col min="5" max="10" width="7.7109375" style="0" customWidth="1"/>
    <col min="11" max="12" width="8.7109375" style="0" customWidth="1"/>
    <col min="13" max="14" width="10.7109375" style="0" customWidth="1"/>
  </cols>
  <sheetData>
    <row r="1" spans="3:5" ht="12" customHeight="1">
      <c r="C1" s="35" t="s">
        <v>116</v>
      </c>
      <c r="E1" s="26" t="s">
        <v>118</v>
      </c>
    </row>
    <row r="2" spans="3:5" ht="12" customHeight="1" thickBot="1">
      <c r="C2" s="69" t="s">
        <v>117</v>
      </c>
      <c r="E2" s="26" t="s">
        <v>119</v>
      </c>
    </row>
    <row r="3" spans="1:14" s="1" customFormat="1" ht="10.5" customHeight="1">
      <c r="A3" s="187" t="s">
        <v>135</v>
      </c>
      <c r="B3" s="2" t="s">
        <v>137</v>
      </c>
      <c r="C3" s="225" t="s">
        <v>0</v>
      </c>
      <c r="D3" s="222" t="s">
        <v>1</v>
      </c>
      <c r="E3" s="248" t="s">
        <v>107</v>
      </c>
      <c r="F3" s="249"/>
      <c r="G3" s="250"/>
      <c r="H3" s="248" t="s">
        <v>108</v>
      </c>
      <c r="I3" s="249"/>
      <c r="J3" s="250"/>
      <c r="K3" s="57" t="s">
        <v>8</v>
      </c>
      <c r="L3" s="57" t="s">
        <v>8</v>
      </c>
      <c r="M3" s="2" t="s">
        <v>8</v>
      </c>
      <c r="N3" s="57" t="s">
        <v>8</v>
      </c>
    </row>
    <row r="4" spans="1:16" s="1" customFormat="1" ht="10.5" customHeight="1" thickBot="1">
      <c r="A4" s="188" t="s">
        <v>136</v>
      </c>
      <c r="B4" s="4" t="s">
        <v>138</v>
      </c>
      <c r="C4" s="228"/>
      <c r="D4" s="224"/>
      <c r="E4" s="56" t="s">
        <v>4</v>
      </c>
      <c r="F4" s="3" t="s">
        <v>5</v>
      </c>
      <c r="G4" s="7" t="s">
        <v>6</v>
      </c>
      <c r="H4" s="56" t="s">
        <v>4</v>
      </c>
      <c r="I4" s="3" t="s">
        <v>5</v>
      </c>
      <c r="J4" s="6" t="s">
        <v>6</v>
      </c>
      <c r="K4" s="58" t="s">
        <v>7</v>
      </c>
      <c r="L4" s="36" t="s">
        <v>9</v>
      </c>
      <c r="M4" s="4" t="s">
        <v>26</v>
      </c>
      <c r="N4" s="36" t="s">
        <v>6</v>
      </c>
      <c r="P4" s="1" t="s">
        <v>126</v>
      </c>
    </row>
    <row r="5" spans="1:16" ht="10.5" customHeight="1">
      <c r="A5" s="219">
        <v>1</v>
      </c>
      <c r="B5" s="40" t="s">
        <v>123</v>
      </c>
      <c r="C5" s="154" t="s">
        <v>73</v>
      </c>
      <c r="D5" s="230" t="s">
        <v>69</v>
      </c>
      <c r="E5" s="54">
        <v>15</v>
      </c>
      <c r="F5" s="93">
        <v>5172</v>
      </c>
      <c r="G5" s="94">
        <v>8</v>
      </c>
      <c r="H5" s="116">
        <v>10</v>
      </c>
      <c r="I5" s="93">
        <v>3483</v>
      </c>
      <c r="J5" s="117">
        <v>10</v>
      </c>
      <c r="K5" s="219">
        <f>SUM(E5:E8,H5:H8)</f>
        <v>129</v>
      </c>
      <c r="L5" s="233">
        <f>SUM(,F5:F8,I5:I8)</f>
        <v>42459</v>
      </c>
      <c r="M5" s="233">
        <f>SUM(,G5:G8,J5:J8)</f>
        <v>49</v>
      </c>
      <c r="N5" s="239">
        <v>8</v>
      </c>
      <c r="P5" s="225">
        <v>9</v>
      </c>
    </row>
    <row r="6" spans="1:16" ht="10.5" customHeight="1">
      <c r="A6" s="220"/>
      <c r="B6" s="41" t="s">
        <v>124</v>
      </c>
      <c r="C6" s="155" t="s">
        <v>72</v>
      </c>
      <c r="D6" s="231"/>
      <c r="E6" s="55">
        <v>17</v>
      </c>
      <c r="F6" s="95">
        <v>5461</v>
      </c>
      <c r="G6" s="96">
        <v>7</v>
      </c>
      <c r="H6" s="119">
        <v>25</v>
      </c>
      <c r="I6" s="95">
        <v>8219</v>
      </c>
      <c r="J6" s="120">
        <v>1</v>
      </c>
      <c r="K6" s="220"/>
      <c r="L6" s="234"/>
      <c r="M6" s="234"/>
      <c r="N6" s="240"/>
      <c r="P6" s="226"/>
    </row>
    <row r="7" spans="1:16" ht="10.5" customHeight="1">
      <c r="A7" s="220"/>
      <c r="B7" s="41" t="s">
        <v>125</v>
      </c>
      <c r="C7" s="155" t="s">
        <v>71</v>
      </c>
      <c r="D7" s="231"/>
      <c r="E7" s="55">
        <v>21</v>
      </c>
      <c r="F7" s="95">
        <v>6768</v>
      </c>
      <c r="G7" s="96">
        <v>5</v>
      </c>
      <c r="H7" s="119">
        <v>11</v>
      </c>
      <c r="I7" s="95">
        <v>3549</v>
      </c>
      <c r="J7" s="120">
        <v>8</v>
      </c>
      <c r="K7" s="220"/>
      <c r="L7" s="234"/>
      <c r="M7" s="234"/>
      <c r="N7" s="240"/>
      <c r="P7" s="226"/>
    </row>
    <row r="8" spans="1:16" ht="12" customHeight="1" thickBot="1">
      <c r="A8" s="221"/>
      <c r="B8" s="48" t="s">
        <v>122</v>
      </c>
      <c r="C8" s="156" t="s">
        <v>70</v>
      </c>
      <c r="D8" s="245"/>
      <c r="E8" s="146">
        <v>13</v>
      </c>
      <c r="F8" s="106">
        <v>4261</v>
      </c>
      <c r="G8" s="115">
        <v>4</v>
      </c>
      <c r="H8" s="121">
        <v>17</v>
      </c>
      <c r="I8" s="106">
        <v>5546</v>
      </c>
      <c r="J8" s="122">
        <v>6</v>
      </c>
      <c r="K8" s="220"/>
      <c r="L8" s="234"/>
      <c r="M8" s="234"/>
      <c r="N8" s="241"/>
      <c r="P8" s="228"/>
    </row>
    <row r="9" spans="1:16" ht="12.75" customHeight="1">
      <c r="A9" s="219">
        <v>2</v>
      </c>
      <c r="B9" s="40" t="s">
        <v>124</v>
      </c>
      <c r="C9" s="154" t="s">
        <v>40</v>
      </c>
      <c r="D9" s="230" t="s">
        <v>37</v>
      </c>
      <c r="E9" s="17">
        <v>22</v>
      </c>
      <c r="F9" s="89">
        <v>7113</v>
      </c>
      <c r="G9" s="99">
        <v>2</v>
      </c>
      <c r="H9" s="125">
        <v>20</v>
      </c>
      <c r="I9" s="89">
        <v>7034</v>
      </c>
      <c r="J9" s="126">
        <v>3</v>
      </c>
      <c r="K9" s="219">
        <f>SUM(E9:E12,H9:H12)</f>
        <v>155</v>
      </c>
      <c r="L9" s="233">
        <f>SUM(,F9:F12,I9:I12)</f>
        <v>51670</v>
      </c>
      <c r="M9" s="233">
        <f>SUM(,G9:G12,J9:J12)</f>
        <v>44</v>
      </c>
      <c r="N9" s="240">
        <v>4</v>
      </c>
      <c r="P9" s="222">
        <v>4</v>
      </c>
    </row>
    <row r="10" spans="1:16" ht="12.75" customHeight="1">
      <c r="A10" s="220"/>
      <c r="B10" s="41" t="s">
        <v>125</v>
      </c>
      <c r="C10" s="155" t="s">
        <v>38</v>
      </c>
      <c r="D10" s="231"/>
      <c r="E10" s="10">
        <v>19</v>
      </c>
      <c r="F10" s="95">
        <v>6431</v>
      </c>
      <c r="G10" s="100">
        <v>8</v>
      </c>
      <c r="H10" s="119">
        <v>13</v>
      </c>
      <c r="I10" s="95">
        <v>3822</v>
      </c>
      <c r="J10" s="120">
        <v>6</v>
      </c>
      <c r="K10" s="220"/>
      <c r="L10" s="234"/>
      <c r="M10" s="234"/>
      <c r="N10" s="240"/>
      <c r="P10" s="223"/>
    </row>
    <row r="11" spans="1:16" ht="12" customHeight="1">
      <c r="A11" s="220"/>
      <c r="B11" s="41" t="s">
        <v>122</v>
      </c>
      <c r="C11" s="155" t="s">
        <v>41</v>
      </c>
      <c r="D11" s="231"/>
      <c r="E11" s="10">
        <v>5</v>
      </c>
      <c r="F11" s="95">
        <v>1701</v>
      </c>
      <c r="G11" s="100">
        <v>9</v>
      </c>
      <c r="H11" s="119">
        <v>39</v>
      </c>
      <c r="I11" s="95">
        <v>13167</v>
      </c>
      <c r="J11" s="120">
        <v>1</v>
      </c>
      <c r="K11" s="220"/>
      <c r="L11" s="234"/>
      <c r="M11" s="234"/>
      <c r="N11" s="240"/>
      <c r="P11" s="223"/>
    </row>
    <row r="12" spans="1:16" ht="12" customHeight="1" thickBot="1">
      <c r="A12" s="221"/>
      <c r="B12" s="48" t="s">
        <v>123</v>
      </c>
      <c r="C12" s="157" t="s">
        <v>109</v>
      </c>
      <c r="D12" s="245"/>
      <c r="E12" s="12">
        <v>14</v>
      </c>
      <c r="F12" s="95">
        <v>4723</v>
      </c>
      <c r="G12" s="100">
        <v>11</v>
      </c>
      <c r="H12" s="119">
        <v>23</v>
      </c>
      <c r="I12" s="95">
        <v>7679</v>
      </c>
      <c r="J12" s="120">
        <v>4</v>
      </c>
      <c r="K12" s="220"/>
      <c r="L12" s="234"/>
      <c r="M12" s="234"/>
      <c r="N12" s="240"/>
      <c r="P12" s="224"/>
    </row>
    <row r="13" spans="1:16" ht="10.5" customHeight="1">
      <c r="A13" s="219">
        <v>10</v>
      </c>
      <c r="B13" s="40" t="s">
        <v>125</v>
      </c>
      <c r="C13" s="154" t="s">
        <v>53</v>
      </c>
      <c r="D13" s="230" t="s">
        <v>49</v>
      </c>
      <c r="E13" s="70">
        <v>33</v>
      </c>
      <c r="F13" s="93">
        <v>11185</v>
      </c>
      <c r="G13" s="105">
        <v>2</v>
      </c>
      <c r="H13" s="116">
        <v>17</v>
      </c>
      <c r="I13" s="93">
        <v>5830</v>
      </c>
      <c r="J13" s="117">
        <v>3</v>
      </c>
      <c r="K13" s="219">
        <f>SUM(E13:E16,H13:H16)</f>
        <v>139</v>
      </c>
      <c r="L13" s="233">
        <f>SUM(,F13:F16,I13:I16)</f>
        <v>45959</v>
      </c>
      <c r="M13" s="233">
        <f>SUM(,G13:G16,J13:J16)</f>
        <v>48</v>
      </c>
      <c r="N13" s="239">
        <v>6</v>
      </c>
      <c r="P13" s="222">
        <v>7</v>
      </c>
    </row>
    <row r="14" spans="1:16" ht="10.5" customHeight="1">
      <c r="A14" s="220"/>
      <c r="B14" s="41" t="s">
        <v>124</v>
      </c>
      <c r="C14" s="155" t="s">
        <v>51</v>
      </c>
      <c r="D14" s="231"/>
      <c r="E14" s="10">
        <v>10</v>
      </c>
      <c r="F14" s="95">
        <v>3400</v>
      </c>
      <c r="G14" s="100">
        <v>11</v>
      </c>
      <c r="H14" s="119">
        <v>6</v>
      </c>
      <c r="I14" s="95">
        <v>1741</v>
      </c>
      <c r="J14" s="120">
        <v>12</v>
      </c>
      <c r="K14" s="220"/>
      <c r="L14" s="234"/>
      <c r="M14" s="234"/>
      <c r="N14" s="240"/>
      <c r="P14" s="223"/>
    </row>
    <row r="15" spans="1:16" ht="10.5" customHeight="1">
      <c r="A15" s="220"/>
      <c r="B15" s="41" t="s">
        <v>122</v>
      </c>
      <c r="C15" s="155" t="s">
        <v>50</v>
      </c>
      <c r="D15" s="231"/>
      <c r="E15" s="10">
        <v>6</v>
      </c>
      <c r="F15" s="95">
        <v>1929</v>
      </c>
      <c r="G15" s="100">
        <v>8</v>
      </c>
      <c r="H15" s="119">
        <v>21</v>
      </c>
      <c r="I15" s="95">
        <v>6832</v>
      </c>
      <c r="J15" s="120">
        <v>2</v>
      </c>
      <c r="K15" s="220"/>
      <c r="L15" s="234"/>
      <c r="M15" s="234"/>
      <c r="N15" s="240"/>
      <c r="P15" s="223"/>
    </row>
    <row r="16" spans="1:16" ht="10.5" customHeight="1" thickBot="1">
      <c r="A16" s="221"/>
      <c r="B16" s="48" t="s">
        <v>123</v>
      </c>
      <c r="C16" s="156" t="s">
        <v>112</v>
      </c>
      <c r="D16" s="245"/>
      <c r="E16" s="14">
        <v>16</v>
      </c>
      <c r="F16" s="106">
        <v>5116</v>
      </c>
      <c r="G16" s="107">
        <v>9</v>
      </c>
      <c r="H16" s="121">
        <v>30</v>
      </c>
      <c r="I16" s="106">
        <v>9926</v>
      </c>
      <c r="J16" s="122">
        <v>1</v>
      </c>
      <c r="K16" s="220"/>
      <c r="L16" s="234"/>
      <c r="M16" s="234"/>
      <c r="N16" s="241"/>
      <c r="P16" s="224"/>
    </row>
    <row r="17" spans="1:16" ht="10.5" customHeight="1">
      <c r="A17" s="219">
        <v>8</v>
      </c>
      <c r="B17" s="40" t="s">
        <v>123</v>
      </c>
      <c r="C17" s="154" t="s">
        <v>97</v>
      </c>
      <c r="D17" s="222" t="s">
        <v>95</v>
      </c>
      <c r="E17" s="19">
        <v>15</v>
      </c>
      <c r="F17" s="89">
        <v>4902</v>
      </c>
      <c r="G17" s="90">
        <v>10</v>
      </c>
      <c r="H17" s="91">
        <v>9</v>
      </c>
      <c r="I17" s="89">
        <v>3016</v>
      </c>
      <c r="J17" s="92">
        <v>12</v>
      </c>
      <c r="K17" s="219">
        <f>SUM(E17:E20,H17:H20)</f>
        <v>82</v>
      </c>
      <c r="L17" s="233">
        <f>SUM(,F17:F20,I17:I20)</f>
        <v>26775</v>
      </c>
      <c r="M17" s="233">
        <f>SUM(,G17:G20,J17:J20)</f>
        <v>83</v>
      </c>
      <c r="N17" s="240">
        <v>12</v>
      </c>
      <c r="P17" s="222">
        <v>11</v>
      </c>
    </row>
    <row r="18" spans="1:16" ht="10.5" customHeight="1">
      <c r="A18" s="220"/>
      <c r="B18" s="41" t="s">
        <v>122</v>
      </c>
      <c r="C18" s="155" t="s">
        <v>101</v>
      </c>
      <c r="D18" s="223"/>
      <c r="E18" s="21">
        <v>0</v>
      </c>
      <c r="F18" s="95">
        <v>0</v>
      </c>
      <c r="G18" s="108">
        <v>12</v>
      </c>
      <c r="H18" s="118">
        <v>8</v>
      </c>
      <c r="I18" s="95">
        <v>2673</v>
      </c>
      <c r="J18" s="96">
        <v>10</v>
      </c>
      <c r="K18" s="220"/>
      <c r="L18" s="234"/>
      <c r="M18" s="234"/>
      <c r="N18" s="240"/>
      <c r="P18" s="223"/>
    </row>
    <row r="19" spans="1:16" ht="10.5" customHeight="1">
      <c r="A19" s="220"/>
      <c r="B19" s="41" t="s">
        <v>124</v>
      </c>
      <c r="C19" s="155" t="s">
        <v>99</v>
      </c>
      <c r="D19" s="223"/>
      <c r="E19" s="21">
        <v>15</v>
      </c>
      <c r="F19" s="95">
        <v>4683</v>
      </c>
      <c r="G19" s="108">
        <v>9</v>
      </c>
      <c r="H19" s="118">
        <v>8</v>
      </c>
      <c r="I19" s="95">
        <v>2890</v>
      </c>
      <c r="J19" s="96">
        <v>9</v>
      </c>
      <c r="K19" s="220"/>
      <c r="L19" s="234"/>
      <c r="M19" s="234"/>
      <c r="N19" s="240"/>
      <c r="P19" s="223"/>
    </row>
    <row r="20" spans="1:16" ht="10.5" customHeight="1" thickBot="1">
      <c r="A20" s="221"/>
      <c r="B20" s="48" t="s">
        <v>125</v>
      </c>
      <c r="C20" s="156" t="s">
        <v>96</v>
      </c>
      <c r="D20" s="224"/>
      <c r="E20" s="5">
        <v>17</v>
      </c>
      <c r="F20" s="101">
        <v>5635</v>
      </c>
      <c r="G20" s="109">
        <v>11</v>
      </c>
      <c r="H20" s="133">
        <v>10</v>
      </c>
      <c r="I20" s="101">
        <v>2976</v>
      </c>
      <c r="J20" s="134">
        <v>10</v>
      </c>
      <c r="K20" s="220"/>
      <c r="L20" s="234"/>
      <c r="M20" s="234"/>
      <c r="N20" s="240"/>
      <c r="P20" s="224"/>
    </row>
    <row r="21" spans="1:16" ht="10.5" customHeight="1">
      <c r="A21" s="219">
        <v>12</v>
      </c>
      <c r="B21" s="40" t="s">
        <v>122</v>
      </c>
      <c r="C21" s="154" t="s">
        <v>23</v>
      </c>
      <c r="D21" s="230" t="s">
        <v>19</v>
      </c>
      <c r="E21" s="66">
        <v>11</v>
      </c>
      <c r="F21" s="93">
        <v>3735</v>
      </c>
      <c r="G21" s="110">
        <v>5</v>
      </c>
      <c r="H21" s="114">
        <v>11</v>
      </c>
      <c r="I21" s="93">
        <v>3490</v>
      </c>
      <c r="J21" s="94">
        <v>9</v>
      </c>
      <c r="K21" s="219">
        <f>SUM(E21:E24,H21:H24)</f>
        <v>131</v>
      </c>
      <c r="L21" s="236">
        <f>SUM(F21:F24,I21:I24)</f>
        <v>43134</v>
      </c>
      <c r="M21" s="236">
        <f>SUM(G21:G24,J21:J24)</f>
        <v>48</v>
      </c>
      <c r="N21" s="239">
        <v>7</v>
      </c>
      <c r="P21" s="222">
        <v>5</v>
      </c>
    </row>
    <row r="22" spans="1:16" ht="10.5" customHeight="1">
      <c r="A22" s="220"/>
      <c r="B22" s="65" t="s">
        <v>123</v>
      </c>
      <c r="C22" s="155" t="s">
        <v>21</v>
      </c>
      <c r="D22" s="247"/>
      <c r="E22" s="21">
        <v>25</v>
      </c>
      <c r="F22" s="95">
        <v>8327</v>
      </c>
      <c r="G22" s="108">
        <v>1</v>
      </c>
      <c r="H22" s="118">
        <v>28</v>
      </c>
      <c r="I22" s="95">
        <v>8985</v>
      </c>
      <c r="J22" s="96">
        <v>3</v>
      </c>
      <c r="K22" s="220"/>
      <c r="L22" s="237"/>
      <c r="M22" s="237"/>
      <c r="N22" s="240"/>
      <c r="P22" s="229"/>
    </row>
    <row r="23" spans="1:16" ht="10.5" customHeight="1">
      <c r="A23" s="220"/>
      <c r="B23" s="65" t="s">
        <v>125</v>
      </c>
      <c r="C23" s="155" t="s">
        <v>28</v>
      </c>
      <c r="D23" s="247"/>
      <c r="E23" s="21">
        <v>17</v>
      </c>
      <c r="F23" s="95">
        <v>5643</v>
      </c>
      <c r="G23" s="108">
        <v>10</v>
      </c>
      <c r="H23" s="118">
        <v>12</v>
      </c>
      <c r="I23" s="95">
        <v>3650</v>
      </c>
      <c r="J23" s="96">
        <v>7</v>
      </c>
      <c r="K23" s="220"/>
      <c r="L23" s="237"/>
      <c r="M23" s="237"/>
      <c r="N23" s="240"/>
      <c r="P23" s="229"/>
    </row>
    <row r="24" spans="1:16" ht="10.5" customHeight="1" thickBot="1">
      <c r="A24" s="221"/>
      <c r="B24" s="159" t="s">
        <v>124</v>
      </c>
      <c r="C24" s="156" t="s">
        <v>22</v>
      </c>
      <c r="D24" s="247"/>
      <c r="E24" s="23">
        <v>17</v>
      </c>
      <c r="F24" s="106">
        <v>5844</v>
      </c>
      <c r="G24" s="111">
        <v>6</v>
      </c>
      <c r="H24" s="137">
        <v>10</v>
      </c>
      <c r="I24" s="106">
        <v>3460</v>
      </c>
      <c r="J24" s="115">
        <v>7</v>
      </c>
      <c r="K24" s="220"/>
      <c r="L24" s="237"/>
      <c r="M24" s="237"/>
      <c r="N24" s="240"/>
      <c r="P24" s="229"/>
    </row>
    <row r="25" spans="1:16" ht="10.5" customHeight="1">
      <c r="A25" s="219">
        <v>7</v>
      </c>
      <c r="B25" s="41" t="s">
        <v>123</v>
      </c>
      <c r="C25" s="155" t="s">
        <v>64</v>
      </c>
      <c r="D25" s="230" t="s">
        <v>63</v>
      </c>
      <c r="E25" s="21">
        <v>9</v>
      </c>
      <c r="F25" s="95">
        <v>3116</v>
      </c>
      <c r="G25" s="108">
        <v>12</v>
      </c>
      <c r="H25" s="118">
        <v>17</v>
      </c>
      <c r="I25" s="95">
        <v>5467</v>
      </c>
      <c r="J25" s="96">
        <v>6</v>
      </c>
      <c r="K25" s="219">
        <f>SUM(E25:E28,H25:H28)</f>
        <v>85</v>
      </c>
      <c r="L25" s="233">
        <f>SUM(,F25:F28,I25:I28)</f>
        <v>28256</v>
      </c>
      <c r="M25" s="233">
        <f>SUM(,G25:G28,J25:J28)</f>
        <v>77</v>
      </c>
      <c r="N25" s="239">
        <v>11</v>
      </c>
      <c r="P25" s="222">
        <v>10</v>
      </c>
    </row>
    <row r="26" spans="1:16" ht="10.5" customHeight="1">
      <c r="A26" s="220"/>
      <c r="B26" s="41" t="s">
        <v>124</v>
      </c>
      <c r="C26" s="155" t="s">
        <v>67</v>
      </c>
      <c r="D26" s="231"/>
      <c r="E26" s="21">
        <v>12</v>
      </c>
      <c r="F26" s="95">
        <v>3994</v>
      </c>
      <c r="G26" s="108">
        <v>10</v>
      </c>
      <c r="H26" s="118">
        <v>8</v>
      </c>
      <c r="I26" s="95">
        <v>2670</v>
      </c>
      <c r="J26" s="96">
        <v>10</v>
      </c>
      <c r="K26" s="246"/>
      <c r="L26" s="234"/>
      <c r="M26" s="234"/>
      <c r="N26" s="240"/>
      <c r="P26" s="223"/>
    </row>
    <row r="27" spans="1:16" ht="10.5" customHeight="1">
      <c r="A27" s="220"/>
      <c r="B27" s="48" t="s">
        <v>125</v>
      </c>
      <c r="C27" s="155" t="s">
        <v>66</v>
      </c>
      <c r="D27" s="231"/>
      <c r="E27" s="145">
        <v>19</v>
      </c>
      <c r="F27" s="95">
        <v>6472</v>
      </c>
      <c r="G27" s="108">
        <v>7</v>
      </c>
      <c r="H27" s="118">
        <v>8</v>
      </c>
      <c r="I27" s="95">
        <v>2697</v>
      </c>
      <c r="J27" s="96">
        <v>11</v>
      </c>
      <c r="K27" s="246"/>
      <c r="L27" s="234"/>
      <c r="M27" s="234"/>
      <c r="N27" s="240"/>
      <c r="P27" s="223"/>
    </row>
    <row r="28" spans="1:16" ht="12" customHeight="1" thickBot="1">
      <c r="A28" s="221"/>
      <c r="B28" s="48" t="s">
        <v>122</v>
      </c>
      <c r="C28" s="158" t="s">
        <v>12</v>
      </c>
      <c r="D28" s="245"/>
      <c r="E28" s="148">
        <v>5</v>
      </c>
      <c r="F28" s="89">
        <v>1622</v>
      </c>
      <c r="G28" s="90">
        <v>10</v>
      </c>
      <c r="H28" s="91">
        <v>7</v>
      </c>
      <c r="I28" s="89">
        <v>2218</v>
      </c>
      <c r="J28" s="92">
        <v>11</v>
      </c>
      <c r="K28" s="246"/>
      <c r="L28" s="234"/>
      <c r="M28" s="234"/>
      <c r="N28" s="241"/>
      <c r="P28" s="224"/>
    </row>
    <row r="29" spans="1:16" ht="10.5" customHeight="1">
      <c r="A29" s="219">
        <v>4</v>
      </c>
      <c r="B29" s="40" t="s">
        <v>124</v>
      </c>
      <c r="C29" s="154" t="s">
        <v>58</v>
      </c>
      <c r="D29" s="230" t="s">
        <v>55</v>
      </c>
      <c r="E29" s="66">
        <v>28</v>
      </c>
      <c r="F29" s="93">
        <v>8988</v>
      </c>
      <c r="G29" s="110">
        <v>1</v>
      </c>
      <c r="H29" s="114">
        <v>15</v>
      </c>
      <c r="I29" s="93">
        <v>5312</v>
      </c>
      <c r="J29" s="94">
        <v>4</v>
      </c>
      <c r="K29" s="219">
        <f>SUM(E29:E32,H29:H32)</f>
        <v>173</v>
      </c>
      <c r="L29" s="233">
        <f>SUM(,F29:F32,I29:I32)</f>
        <v>57519</v>
      </c>
      <c r="M29" s="233">
        <f>SUM(,G29:G32,J29:J32)</f>
        <v>27</v>
      </c>
      <c r="N29" s="239">
        <v>1</v>
      </c>
      <c r="P29" s="222">
        <v>2</v>
      </c>
    </row>
    <row r="30" spans="1:16" ht="10.5" customHeight="1">
      <c r="A30" s="220"/>
      <c r="B30" s="41" t="s">
        <v>122</v>
      </c>
      <c r="C30" s="155" t="s">
        <v>59</v>
      </c>
      <c r="D30" s="231"/>
      <c r="E30" s="21">
        <v>13</v>
      </c>
      <c r="F30" s="95">
        <v>4298</v>
      </c>
      <c r="G30" s="108">
        <v>3</v>
      </c>
      <c r="H30" s="118">
        <v>20</v>
      </c>
      <c r="I30" s="95">
        <v>6610</v>
      </c>
      <c r="J30" s="96">
        <v>3</v>
      </c>
      <c r="K30" s="220"/>
      <c r="L30" s="234"/>
      <c r="M30" s="234"/>
      <c r="N30" s="240"/>
      <c r="P30" s="223"/>
    </row>
    <row r="31" spans="1:16" ht="10.5" customHeight="1">
      <c r="A31" s="220"/>
      <c r="B31" s="41" t="s">
        <v>125</v>
      </c>
      <c r="C31" s="155" t="s">
        <v>56</v>
      </c>
      <c r="D31" s="231"/>
      <c r="E31" s="21">
        <v>45</v>
      </c>
      <c r="F31" s="95">
        <v>14895</v>
      </c>
      <c r="G31" s="108">
        <v>1</v>
      </c>
      <c r="H31" s="118">
        <v>21</v>
      </c>
      <c r="I31" s="95">
        <v>6871</v>
      </c>
      <c r="J31" s="96">
        <v>2</v>
      </c>
      <c r="K31" s="220"/>
      <c r="L31" s="234"/>
      <c r="M31" s="234"/>
      <c r="N31" s="240"/>
      <c r="P31" s="223"/>
    </row>
    <row r="32" spans="1:16" ht="10.5" customHeight="1" thickBot="1">
      <c r="A32" s="221"/>
      <c r="B32" s="48" t="s">
        <v>123</v>
      </c>
      <c r="C32" s="156" t="s">
        <v>57</v>
      </c>
      <c r="D32" s="245"/>
      <c r="E32" s="23">
        <v>21</v>
      </c>
      <c r="F32" s="106">
        <v>7313</v>
      </c>
      <c r="G32" s="111">
        <v>2</v>
      </c>
      <c r="H32" s="137">
        <v>10</v>
      </c>
      <c r="I32" s="106">
        <v>3232</v>
      </c>
      <c r="J32" s="115">
        <v>11</v>
      </c>
      <c r="K32" s="220"/>
      <c r="L32" s="234"/>
      <c r="M32" s="234"/>
      <c r="N32" s="240"/>
      <c r="P32" s="224"/>
    </row>
    <row r="33" spans="1:16" ht="10.5" customHeight="1">
      <c r="A33" s="219">
        <v>6</v>
      </c>
      <c r="B33" s="40" t="s">
        <v>124</v>
      </c>
      <c r="C33" s="154" t="s">
        <v>105</v>
      </c>
      <c r="D33" s="242" t="s">
        <v>104</v>
      </c>
      <c r="E33" s="19">
        <v>9</v>
      </c>
      <c r="F33" s="89">
        <v>3068</v>
      </c>
      <c r="G33" s="90">
        <v>12</v>
      </c>
      <c r="H33" s="91">
        <v>15</v>
      </c>
      <c r="I33" s="89">
        <v>5270</v>
      </c>
      <c r="J33" s="92">
        <v>5</v>
      </c>
      <c r="K33" s="219">
        <f>SUM(E33:E36,H33:H36)</f>
        <v>144</v>
      </c>
      <c r="L33" s="233">
        <f>SUM(F33:F36,I33:I36)</f>
        <v>47582</v>
      </c>
      <c r="M33" s="236">
        <f>SUM(G33:G36,J33:J36)</f>
        <v>45</v>
      </c>
      <c r="N33" s="239">
        <v>5</v>
      </c>
      <c r="P33" s="225">
        <v>6</v>
      </c>
    </row>
    <row r="34" spans="1:16" ht="10.5" customHeight="1">
      <c r="A34" s="220"/>
      <c r="B34" s="41" t="s">
        <v>125</v>
      </c>
      <c r="C34" s="155" t="s">
        <v>90</v>
      </c>
      <c r="D34" s="243"/>
      <c r="E34" s="21">
        <v>19</v>
      </c>
      <c r="F34" s="95">
        <v>6519</v>
      </c>
      <c r="G34" s="108">
        <v>6</v>
      </c>
      <c r="H34" s="118">
        <v>15</v>
      </c>
      <c r="I34" s="95">
        <v>4901</v>
      </c>
      <c r="J34" s="96">
        <v>5</v>
      </c>
      <c r="K34" s="220"/>
      <c r="L34" s="234"/>
      <c r="M34" s="237"/>
      <c r="N34" s="240"/>
      <c r="P34" s="226"/>
    </row>
    <row r="35" spans="1:16" ht="10.5" customHeight="1">
      <c r="A35" s="220"/>
      <c r="B35" s="41" t="s">
        <v>122</v>
      </c>
      <c r="C35" s="155" t="s">
        <v>15</v>
      </c>
      <c r="D35" s="243"/>
      <c r="E35" s="21">
        <v>30</v>
      </c>
      <c r="F35" s="95">
        <v>9485</v>
      </c>
      <c r="G35" s="108">
        <v>1</v>
      </c>
      <c r="H35" s="118">
        <v>18</v>
      </c>
      <c r="I35" s="141">
        <v>5865</v>
      </c>
      <c r="J35" s="96">
        <v>5</v>
      </c>
      <c r="K35" s="220"/>
      <c r="L35" s="234"/>
      <c r="M35" s="237"/>
      <c r="N35" s="240"/>
      <c r="P35" s="226"/>
    </row>
    <row r="36" spans="1:16" ht="10.5" customHeight="1" thickBot="1">
      <c r="A36" s="221"/>
      <c r="B36" s="48" t="s">
        <v>123</v>
      </c>
      <c r="C36" s="157" t="s">
        <v>92</v>
      </c>
      <c r="D36" s="243"/>
      <c r="E36" s="5">
        <v>18</v>
      </c>
      <c r="F36" s="101">
        <v>5831</v>
      </c>
      <c r="G36" s="109">
        <v>6</v>
      </c>
      <c r="H36" s="133">
        <v>20</v>
      </c>
      <c r="I36" s="101">
        <v>6643</v>
      </c>
      <c r="J36" s="134">
        <v>5</v>
      </c>
      <c r="K36" s="220"/>
      <c r="L36" s="234"/>
      <c r="M36" s="237"/>
      <c r="N36" s="240"/>
      <c r="P36" s="226"/>
    </row>
    <row r="37" spans="1:16" ht="10.5" customHeight="1">
      <c r="A37" s="219">
        <v>3</v>
      </c>
      <c r="B37" s="40" t="s">
        <v>122</v>
      </c>
      <c r="C37" s="154" t="s">
        <v>33</v>
      </c>
      <c r="D37" s="230" t="s">
        <v>29</v>
      </c>
      <c r="E37" s="66">
        <v>8</v>
      </c>
      <c r="F37" s="93">
        <v>2660</v>
      </c>
      <c r="G37" s="110">
        <v>7</v>
      </c>
      <c r="H37" s="114">
        <v>19</v>
      </c>
      <c r="I37" s="93">
        <v>6254</v>
      </c>
      <c r="J37" s="94">
        <v>4</v>
      </c>
      <c r="K37" s="219">
        <f>SUM(E37:E40,H37:H40)</f>
        <v>145</v>
      </c>
      <c r="L37" s="233">
        <f>SUM(F37:F40,I37:I40)</f>
        <v>47852</v>
      </c>
      <c r="M37" s="236">
        <f>SUM(G37:G40,J37:J40)</f>
        <v>33</v>
      </c>
      <c r="N37" s="239">
        <v>2</v>
      </c>
      <c r="P37" s="222">
        <v>8</v>
      </c>
    </row>
    <row r="38" spans="1:16" ht="10.5" customHeight="1">
      <c r="A38" s="220"/>
      <c r="B38" s="41" t="s">
        <v>125</v>
      </c>
      <c r="C38" s="155" t="s">
        <v>36</v>
      </c>
      <c r="D38" s="231"/>
      <c r="E38" s="21">
        <v>21</v>
      </c>
      <c r="F38" s="95">
        <v>6812</v>
      </c>
      <c r="G38" s="108">
        <v>4</v>
      </c>
      <c r="H38" s="118">
        <v>21</v>
      </c>
      <c r="I38" s="95">
        <v>6923</v>
      </c>
      <c r="J38" s="96">
        <v>1</v>
      </c>
      <c r="K38" s="220"/>
      <c r="L38" s="234"/>
      <c r="M38" s="237"/>
      <c r="N38" s="240"/>
      <c r="P38" s="223"/>
    </row>
    <row r="39" spans="1:16" ht="10.5" customHeight="1">
      <c r="A39" s="220"/>
      <c r="B39" s="41" t="s">
        <v>124</v>
      </c>
      <c r="C39" s="155" t="s">
        <v>30</v>
      </c>
      <c r="D39" s="231"/>
      <c r="E39" s="21">
        <v>17</v>
      </c>
      <c r="F39" s="95">
        <v>5849</v>
      </c>
      <c r="G39" s="108">
        <v>5</v>
      </c>
      <c r="H39" s="118">
        <v>11</v>
      </c>
      <c r="I39" s="95">
        <v>3808</v>
      </c>
      <c r="J39" s="96">
        <v>6</v>
      </c>
      <c r="K39" s="220"/>
      <c r="L39" s="234"/>
      <c r="M39" s="237"/>
      <c r="N39" s="240"/>
      <c r="P39" s="223"/>
    </row>
    <row r="40" spans="1:16" ht="10.5" customHeight="1" thickBot="1">
      <c r="A40" s="221"/>
      <c r="B40" s="48" t="s">
        <v>123</v>
      </c>
      <c r="C40" s="156" t="s">
        <v>32</v>
      </c>
      <c r="D40" s="245"/>
      <c r="E40" s="23">
        <v>19</v>
      </c>
      <c r="F40" s="106">
        <v>6445</v>
      </c>
      <c r="G40" s="111">
        <v>4</v>
      </c>
      <c r="H40" s="137">
        <v>29</v>
      </c>
      <c r="I40" s="106">
        <v>9101</v>
      </c>
      <c r="J40" s="115">
        <v>2</v>
      </c>
      <c r="K40" s="220"/>
      <c r="L40" s="234"/>
      <c r="M40" s="237"/>
      <c r="N40" s="240"/>
      <c r="P40" s="224"/>
    </row>
    <row r="41" spans="1:16" ht="10.5" customHeight="1">
      <c r="A41" s="219">
        <v>5</v>
      </c>
      <c r="B41" s="40" t="s">
        <v>123</v>
      </c>
      <c r="C41" s="154" t="s">
        <v>46</v>
      </c>
      <c r="D41" s="230" t="s">
        <v>43</v>
      </c>
      <c r="E41" s="66">
        <v>20</v>
      </c>
      <c r="F41" s="93">
        <v>6587</v>
      </c>
      <c r="G41" s="110">
        <v>3</v>
      </c>
      <c r="H41" s="114">
        <v>12</v>
      </c>
      <c r="I41" s="93">
        <v>3942</v>
      </c>
      <c r="J41" s="94">
        <v>9</v>
      </c>
      <c r="K41" s="219">
        <f>SUM(E41:E45,H41:H45)</f>
        <v>98</v>
      </c>
      <c r="L41" s="233">
        <f>SUM(F41:F45,I41:I45)</f>
        <v>32517</v>
      </c>
      <c r="M41" s="236">
        <f>SUM(G41:G45,J41:J45)</f>
        <v>66</v>
      </c>
      <c r="N41" s="239">
        <v>10</v>
      </c>
      <c r="P41" s="222">
        <v>1</v>
      </c>
    </row>
    <row r="42" spans="1:16" ht="10.5" customHeight="1">
      <c r="A42" s="220"/>
      <c r="B42" s="41" t="s">
        <v>110</v>
      </c>
      <c r="C42" s="86" t="s">
        <v>127</v>
      </c>
      <c r="D42" s="231"/>
      <c r="E42" s="21"/>
      <c r="F42" s="95"/>
      <c r="G42" s="108"/>
      <c r="H42" s="118">
        <v>12</v>
      </c>
      <c r="I42" s="95">
        <v>4143</v>
      </c>
      <c r="J42" s="96">
        <v>8</v>
      </c>
      <c r="K42" s="220"/>
      <c r="L42" s="234"/>
      <c r="M42" s="237"/>
      <c r="N42" s="240"/>
      <c r="P42" s="223"/>
    </row>
    <row r="43" spans="1:16" ht="11.25" customHeight="1">
      <c r="A43" s="220"/>
      <c r="B43" s="41" t="s">
        <v>124</v>
      </c>
      <c r="C43" s="155" t="s">
        <v>45</v>
      </c>
      <c r="D43" s="231"/>
      <c r="E43" s="21">
        <v>14</v>
      </c>
      <c r="F43" s="95">
        <v>4725</v>
      </c>
      <c r="G43" s="108">
        <v>8</v>
      </c>
      <c r="H43" s="118">
        <v>7</v>
      </c>
      <c r="I43" s="95">
        <v>2609</v>
      </c>
      <c r="J43" s="96">
        <v>11</v>
      </c>
      <c r="K43" s="220"/>
      <c r="L43" s="234"/>
      <c r="M43" s="237"/>
      <c r="N43" s="240"/>
      <c r="P43" s="223"/>
    </row>
    <row r="44" spans="1:16" ht="12.75" customHeight="1" thickBot="1">
      <c r="A44" s="220"/>
      <c r="B44" s="41" t="s">
        <v>125</v>
      </c>
      <c r="C44" s="156" t="s">
        <v>47</v>
      </c>
      <c r="D44" s="231"/>
      <c r="E44" s="145">
        <v>19</v>
      </c>
      <c r="F44" s="95">
        <v>6001</v>
      </c>
      <c r="G44" s="108">
        <v>9</v>
      </c>
      <c r="H44" s="118">
        <v>4</v>
      </c>
      <c r="I44" s="95">
        <v>1337</v>
      </c>
      <c r="J44" s="96">
        <v>12</v>
      </c>
      <c r="K44" s="220"/>
      <c r="L44" s="234"/>
      <c r="M44" s="237"/>
      <c r="N44" s="240"/>
      <c r="P44" s="223"/>
    </row>
    <row r="45" spans="1:16" ht="10.5" customHeight="1" thickBot="1">
      <c r="A45" s="221"/>
      <c r="B45" s="42" t="s">
        <v>122</v>
      </c>
      <c r="C45" s="156" t="s">
        <v>114</v>
      </c>
      <c r="D45" s="232"/>
      <c r="E45" s="147">
        <v>10</v>
      </c>
      <c r="F45" s="97">
        <v>3173</v>
      </c>
      <c r="G45" s="160">
        <v>6</v>
      </c>
      <c r="H45" s="152"/>
      <c r="I45" s="97"/>
      <c r="J45" s="153"/>
      <c r="K45" s="221"/>
      <c r="L45" s="235"/>
      <c r="M45" s="238"/>
      <c r="N45" s="241"/>
      <c r="P45" s="227"/>
    </row>
    <row r="46" spans="1:16" ht="10.5" customHeight="1" thickBot="1">
      <c r="A46" s="219">
        <v>11</v>
      </c>
      <c r="B46" s="65" t="s">
        <v>125</v>
      </c>
      <c r="C46" s="86" t="s">
        <v>85</v>
      </c>
      <c r="D46" s="242" t="s">
        <v>79</v>
      </c>
      <c r="E46" s="19">
        <v>21</v>
      </c>
      <c r="F46" s="89">
        <v>7004</v>
      </c>
      <c r="G46" s="90">
        <v>3</v>
      </c>
      <c r="H46" s="91">
        <v>18</v>
      </c>
      <c r="I46" s="89">
        <v>5637</v>
      </c>
      <c r="J46" s="92">
        <v>4</v>
      </c>
      <c r="K46" s="219">
        <f>SUM(E46:E49,H46:H49)</f>
        <v>130</v>
      </c>
      <c r="L46" s="233">
        <f>SUM(F46:F49,I46:I49)</f>
        <v>42753</v>
      </c>
      <c r="M46" s="236">
        <f>SUM(G46:G49,J46:J49)</f>
        <v>41</v>
      </c>
      <c r="N46" s="240">
        <v>3</v>
      </c>
      <c r="P46" s="222">
        <v>12</v>
      </c>
    </row>
    <row r="47" spans="1:16" ht="10.5" customHeight="1">
      <c r="A47" s="220"/>
      <c r="B47" s="40" t="s">
        <v>124</v>
      </c>
      <c r="C47" s="86" t="s">
        <v>121</v>
      </c>
      <c r="D47" s="243"/>
      <c r="E47" s="21">
        <v>21</v>
      </c>
      <c r="F47" s="95">
        <v>6874</v>
      </c>
      <c r="G47" s="108">
        <v>3</v>
      </c>
      <c r="H47" s="118">
        <v>10</v>
      </c>
      <c r="I47" s="95">
        <v>3071</v>
      </c>
      <c r="J47" s="96">
        <v>8</v>
      </c>
      <c r="K47" s="220"/>
      <c r="L47" s="234"/>
      <c r="M47" s="237"/>
      <c r="N47" s="240"/>
      <c r="P47" s="223"/>
    </row>
    <row r="48" spans="1:16" ht="12" customHeight="1" thickBot="1">
      <c r="A48" s="220"/>
      <c r="B48" s="65" t="s">
        <v>123</v>
      </c>
      <c r="C48" s="87" t="s">
        <v>83</v>
      </c>
      <c r="D48" s="243"/>
      <c r="E48" s="21">
        <v>16</v>
      </c>
      <c r="F48" s="95">
        <v>5403</v>
      </c>
      <c r="G48" s="108">
        <v>7</v>
      </c>
      <c r="H48" s="118">
        <v>16</v>
      </c>
      <c r="I48" s="95">
        <v>5292</v>
      </c>
      <c r="J48" s="96">
        <v>7</v>
      </c>
      <c r="K48" s="220"/>
      <c r="L48" s="234"/>
      <c r="M48" s="237"/>
      <c r="N48" s="240"/>
      <c r="P48" s="223"/>
    </row>
    <row r="49" spans="1:16" ht="11.25" customHeight="1" thickBot="1">
      <c r="A49" s="221"/>
      <c r="B49" s="65" t="s">
        <v>122</v>
      </c>
      <c r="C49" s="86" t="s">
        <v>86</v>
      </c>
      <c r="D49" s="244"/>
      <c r="E49" s="23">
        <v>15</v>
      </c>
      <c r="F49" s="106">
        <v>5277</v>
      </c>
      <c r="G49" s="111">
        <v>2</v>
      </c>
      <c r="H49" s="137">
        <v>13</v>
      </c>
      <c r="I49" s="106">
        <v>4195</v>
      </c>
      <c r="J49" s="115">
        <v>7</v>
      </c>
      <c r="K49" s="221"/>
      <c r="L49" s="235"/>
      <c r="M49" s="238"/>
      <c r="N49" s="241"/>
      <c r="P49" s="227"/>
    </row>
    <row r="50" spans="1:16" ht="10.5" customHeight="1">
      <c r="A50" s="219">
        <v>9</v>
      </c>
      <c r="B50" s="40" t="s">
        <v>123</v>
      </c>
      <c r="C50" s="154" t="s">
        <v>18</v>
      </c>
      <c r="D50" s="230" t="s">
        <v>76</v>
      </c>
      <c r="E50" s="19">
        <v>19</v>
      </c>
      <c r="F50" s="89">
        <v>6367</v>
      </c>
      <c r="G50" s="90">
        <v>5</v>
      </c>
      <c r="H50" s="91">
        <v>16</v>
      </c>
      <c r="I50" s="89">
        <v>5243</v>
      </c>
      <c r="J50" s="92">
        <v>8</v>
      </c>
      <c r="K50" s="219">
        <f>SUM(E50:E53,H50:H53)</f>
        <v>109</v>
      </c>
      <c r="L50" s="233">
        <f>SUM(F50:F53,I50:I53)</f>
        <v>35993</v>
      </c>
      <c r="M50" s="236">
        <f>SUM(G50:G53,J50:J53)</f>
        <v>63</v>
      </c>
      <c r="N50" s="239">
        <v>9</v>
      </c>
      <c r="P50" s="222">
        <v>3</v>
      </c>
    </row>
    <row r="51" spans="1:16" ht="10.5" customHeight="1">
      <c r="A51" s="220"/>
      <c r="B51" s="41" t="s">
        <v>125</v>
      </c>
      <c r="C51" s="155" t="s">
        <v>62</v>
      </c>
      <c r="D51" s="231"/>
      <c r="E51" s="21">
        <v>14</v>
      </c>
      <c r="F51" s="95">
        <v>4303</v>
      </c>
      <c r="G51" s="108">
        <v>12</v>
      </c>
      <c r="H51" s="118">
        <v>10</v>
      </c>
      <c r="I51" s="95">
        <v>3310</v>
      </c>
      <c r="J51" s="96">
        <v>9</v>
      </c>
      <c r="K51" s="220"/>
      <c r="L51" s="234"/>
      <c r="M51" s="237"/>
      <c r="N51" s="240"/>
      <c r="P51" s="223"/>
    </row>
    <row r="52" spans="1:16" ht="10.5" customHeight="1">
      <c r="A52" s="220"/>
      <c r="B52" s="41" t="s">
        <v>122</v>
      </c>
      <c r="C52" s="155" t="s">
        <v>77</v>
      </c>
      <c r="D52" s="231"/>
      <c r="E52" s="21">
        <v>4</v>
      </c>
      <c r="F52" s="95">
        <v>1254</v>
      </c>
      <c r="G52" s="108">
        <v>11</v>
      </c>
      <c r="H52" s="118">
        <v>6</v>
      </c>
      <c r="I52" s="95">
        <v>1987</v>
      </c>
      <c r="J52" s="96">
        <v>12</v>
      </c>
      <c r="K52" s="220"/>
      <c r="L52" s="234"/>
      <c r="M52" s="237"/>
      <c r="N52" s="240"/>
      <c r="P52" s="223"/>
    </row>
    <row r="53" spans="1:16" ht="10.5" customHeight="1" thickBot="1">
      <c r="A53" s="221"/>
      <c r="B53" s="42" t="s">
        <v>124</v>
      </c>
      <c r="C53" s="156" t="s">
        <v>17</v>
      </c>
      <c r="D53" s="232"/>
      <c r="E53" s="23">
        <v>19</v>
      </c>
      <c r="F53" s="106">
        <v>6432</v>
      </c>
      <c r="G53" s="111">
        <v>4</v>
      </c>
      <c r="H53" s="137">
        <v>21</v>
      </c>
      <c r="I53" s="106">
        <v>7097</v>
      </c>
      <c r="J53" s="115">
        <v>2</v>
      </c>
      <c r="K53" s="221"/>
      <c r="L53" s="235"/>
      <c r="M53" s="238"/>
      <c r="N53" s="241"/>
      <c r="P53" s="224"/>
    </row>
    <row r="54" ht="15">
      <c r="P54" s="151"/>
    </row>
  </sheetData>
  <sheetProtection/>
  <mergeCells count="88">
    <mergeCell ref="H3:J3"/>
    <mergeCell ref="E3:G3"/>
    <mergeCell ref="C3:C4"/>
    <mergeCell ref="D3:D4"/>
    <mergeCell ref="D5:D8"/>
    <mergeCell ref="K5:K8"/>
    <mergeCell ref="L5:L8"/>
    <mergeCell ref="M5:M8"/>
    <mergeCell ref="N5:N8"/>
    <mergeCell ref="D9:D12"/>
    <mergeCell ref="K9:K12"/>
    <mergeCell ref="L9:L12"/>
    <mergeCell ref="M9:M12"/>
    <mergeCell ref="N9:N12"/>
    <mergeCell ref="D17:D20"/>
    <mergeCell ref="K17:K20"/>
    <mergeCell ref="L17:L20"/>
    <mergeCell ref="M17:M20"/>
    <mergeCell ref="N17:N20"/>
    <mergeCell ref="D13:D16"/>
    <mergeCell ref="K13:K16"/>
    <mergeCell ref="L13:L16"/>
    <mergeCell ref="M13:M16"/>
    <mergeCell ref="N13:N16"/>
    <mergeCell ref="D25:D28"/>
    <mergeCell ref="K25:K28"/>
    <mergeCell ref="L25:L28"/>
    <mergeCell ref="M25:M28"/>
    <mergeCell ref="N25:N28"/>
    <mergeCell ref="D21:D24"/>
    <mergeCell ref="K21:K24"/>
    <mergeCell ref="L21:L24"/>
    <mergeCell ref="M21:M24"/>
    <mergeCell ref="N21:N24"/>
    <mergeCell ref="D33:D36"/>
    <mergeCell ref="K33:K36"/>
    <mergeCell ref="L33:L36"/>
    <mergeCell ref="M33:M36"/>
    <mergeCell ref="N33:N36"/>
    <mergeCell ref="D29:D32"/>
    <mergeCell ref="K29:K32"/>
    <mergeCell ref="L29:L32"/>
    <mergeCell ref="M29:M32"/>
    <mergeCell ref="N29:N32"/>
    <mergeCell ref="D41:D45"/>
    <mergeCell ref="K41:K45"/>
    <mergeCell ref="L41:L45"/>
    <mergeCell ref="M41:M45"/>
    <mergeCell ref="N41:N45"/>
    <mergeCell ref="D37:D40"/>
    <mergeCell ref="K37:K40"/>
    <mergeCell ref="L37:L40"/>
    <mergeCell ref="M37:M40"/>
    <mergeCell ref="N37:N40"/>
    <mergeCell ref="D50:D53"/>
    <mergeCell ref="K50:K53"/>
    <mergeCell ref="L50:L53"/>
    <mergeCell ref="M50:M53"/>
    <mergeCell ref="N50:N53"/>
    <mergeCell ref="D46:D49"/>
    <mergeCell ref="K46:K49"/>
    <mergeCell ref="L46:L49"/>
    <mergeCell ref="M46:M49"/>
    <mergeCell ref="N46:N49"/>
    <mergeCell ref="P5:P8"/>
    <mergeCell ref="P9:P12"/>
    <mergeCell ref="P13:P16"/>
    <mergeCell ref="P17:P20"/>
    <mergeCell ref="P21:P24"/>
    <mergeCell ref="P25:P28"/>
    <mergeCell ref="P29:P32"/>
    <mergeCell ref="P33:P36"/>
    <mergeCell ref="P37:P40"/>
    <mergeCell ref="P41:P45"/>
    <mergeCell ref="P46:P49"/>
    <mergeCell ref="P50:P53"/>
    <mergeCell ref="A5:A8"/>
    <mergeCell ref="A9:A12"/>
    <mergeCell ref="A13:A16"/>
    <mergeCell ref="A17:A20"/>
    <mergeCell ref="A21:A24"/>
    <mergeCell ref="A25:A28"/>
    <mergeCell ref="A29:A32"/>
    <mergeCell ref="A33:A36"/>
    <mergeCell ref="A37:A40"/>
    <mergeCell ref="A41:A45"/>
    <mergeCell ref="A50:A53"/>
    <mergeCell ref="A46:A49"/>
  </mergeCells>
  <printOptions/>
  <pageMargins left="0.03937007874015748" right="0.03937007874015748" top="0.1968503937007874" bottom="0.1968503937007874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19.8515625" style="0" customWidth="1"/>
    <col min="3" max="3" width="27.7109375" style="0" customWidth="1"/>
    <col min="4" max="4" width="5.421875" style="0" customWidth="1"/>
    <col min="6" max="6" width="7.421875" style="0" customWidth="1"/>
    <col min="7" max="7" width="5.28125" style="0" customWidth="1"/>
    <col min="9" max="9" width="7.140625" style="0" customWidth="1"/>
    <col min="10" max="10" width="6.140625" style="0" customWidth="1"/>
    <col min="12" max="12" width="10.00390625" style="0" customWidth="1"/>
    <col min="13" max="13" width="9.140625" style="35" customWidth="1"/>
  </cols>
  <sheetData>
    <row r="1" spans="3:5" ht="15">
      <c r="C1" s="35" t="s">
        <v>116</v>
      </c>
      <c r="D1" s="26"/>
      <c r="E1" s="26" t="s">
        <v>118</v>
      </c>
    </row>
    <row r="2" spans="3:5" ht="15.75" thickBot="1">
      <c r="C2" s="69" t="s">
        <v>117</v>
      </c>
      <c r="D2" s="26"/>
      <c r="E2" s="26" t="s">
        <v>119</v>
      </c>
    </row>
    <row r="3" spans="1:13" ht="15">
      <c r="A3" s="225" t="s">
        <v>132</v>
      </c>
      <c r="B3" s="248" t="s">
        <v>0</v>
      </c>
      <c r="C3" s="222" t="s">
        <v>1</v>
      </c>
      <c r="D3" s="256" t="s">
        <v>107</v>
      </c>
      <c r="E3" s="257"/>
      <c r="F3" s="258"/>
      <c r="G3" s="248" t="s">
        <v>108</v>
      </c>
      <c r="H3" s="249"/>
      <c r="I3" s="250"/>
      <c r="J3" s="251" t="s">
        <v>7</v>
      </c>
      <c r="K3" s="225" t="s">
        <v>9</v>
      </c>
      <c r="L3" s="251" t="s">
        <v>26</v>
      </c>
      <c r="M3" s="253" t="s">
        <v>6</v>
      </c>
    </row>
    <row r="4" spans="1:13" ht="15.75" thickBot="1">
      <c r="A4" s="228"/>
      <c r="B4" s="255"/>
      <c r="C4" s="227"/>
      <c r="D4" s="186" t="s">
        <v>4</v>
      </c>
      <c r="E4" s="15" t="s">
        <v>5</v>
      </c>
      <c r="F4" s="24" t="s">
        <v>6</v>
      </c>
      <c r="G4" s="186" t="s">
        <v>4</v>
      </c>
      <c r="H4" s="15" t="s">
        <v>5</v>
      </c>
      <c r="I4" s="25" t="s">
        <v>6</v>
      </c>
      <c r="J4" s="252"/>
      <c r="K4" s="228"/>
      <c r="L4" s="252"/>
      <c r="M4" s="254"/>
    </row>
    <row r="5" spans="1:13" ht="15.75" customHeight="1">
      <c r="A5" s="206">
        <v>1</v>
      </c>
      <c r="B5" s="161" t="s">
        <v>56</v>
      </c>
      <c r="C5" s="162" t="s">
        <v>55</v>
      </c>
      <c r="D5" s="21">
        <v>45</v>
      </c>
      <c r="E5" s="95">
        <v>14895</v>
      </c>
      <c r="F5" s="108">
        <v>1</v>
      </c>
      <c r="G5" s="118">
        <v>21</v>
      </c>
      <c r="H5" s="95">
        <v>6871</v>
      </c>
      <c r="I5" s="96">
        <v>2</v>
      </c>
      <c r="J5" s="13">
        <f aca="true" t="shared" si="0" ref="J5:L6">SUM(D5,G5)</f>
        <v>66</v>
      </c>
      <c r="K5" s="189">
        <f t="shared" si="0"/>
        <v>21766</v>
      </c>
      <c r="L5" s="194">
        <f t="shared" si="0"/>
        <v>3</v>
      </c>
      <c r="M5" s="169">
        <v>1</v>
      </c>
    </row>
    <row r="6" spans="1:13" ht="15">
      <c r="A6" s="201">
        <v>2</v>
      </c>
      <c r="B6" s="45" t="s">
        <v>21</v>
      </c>
      <c r="C6" s="162" t="s">
        <v>19</v>
      </c>
      <c r="D6" s="21">
        <v>25</v>
      </c>
      <c r="E6" s="95">
        <v>8327</v>
      </c>
      <c r="F6" s="108">
        <v>1</v>
      </c>
      <c r="G6" s="118">
        <v>28</v>
      </c>
      <c r="H6" s="95">
        <v>8985</v>
      </c>
      <c r="I6" s="96">
        <v>3</v>
      </c>
      <c r="J6" s="13">
        <f t="shared" si="0"/>
        <v>53</v>
      </c>
      <c r="K6" s="190">
        <f t="shared" si="0"/>
        <v>17312</v>
      </c>
      <c r="L6" s="13">
        <f t="shared" si="0"/>
        <v>4</v>
      </c>
      <c r="M6" s="169">
        <v>2</v>
      </c>
    </row>
    <row r="7" spans="1:13" ht="15">
      <c r="A7" s="201">
        <v>3</v>
      </c>
      <c r="B7" s="161" t="s">
        <v>53</v>
      </c>
      <c r="C7" s="162" t="s">
        <v>49</v>
      </c>
      <c r="D7" s="17">
        <v>33</v>
      </c>
      <c r="E7" s="89">
        <v>11185</v>
      </c>
      <c r="F7" s="99">
        <v>2</v>
      </c>
      <c r="G7" s="125">
        <v>17</v>
      </c>
      <c r="H7" s="89">
        <v>5830</v>
      </c>
      <c r="I7" s="92">
        <v>3</v>
      </c>
      <c r="J7" s="13">
        <f aca="true" t="shared" si="1" ref="J7:L22">SUM(D7,G7)</f>
        <v>50</v>
      </c>
      <c r="K7" s="190">
        <f t="shared" si="1"/>
        <v>17015</v>
      </c>
      <c r="L7" s="13">
        <f t="shared" si="1"/>
        <v>5</v>
      </c>
      <c r="M7" s="169">
        <v>3</v>
      </c>
    </row>
    <row r="8" spans="1:13" ht="15">
      <c r="A8" s="201">
        <v>4</v>
      </c>
      <c r="B8" s="161" t="s">
        <v>58</v>
      </c>
      <c r="C8" s="172" t="s">
        <v>55</v>
      </c>
      <c r="D8" s="19">
        <v>28</v>
      </c>
      <c r="E8" s="89">
        <v>8988</v>
      </c>
      <c r="F8" s="90">
        <v>1</v>
      </c>
      <c r="G8" s="91">
        <v>15</v>
      </c>
      <c r="H8" s="89">
        <v>5312</v>
      </c>
      <c r="I8" s="92">
        <v>4</v>
      </c>
      <c r="J8" s="13">
        <f aca="true" t="shared" si="2" ref="J8:L9">SUM(D8,G8)</f>
        <v>43</v>
      </c>
      <c r="K8" s="191">
        <f t="shared" si="2"/>
        <v>14300</v>
      </c>
      <c r="L8" s="13">
        <f t="shared" si="2"/>
        <v>5</v>
      </c>
      <c r="M8" s="170">
        <v>4</v>
      </c>
    </row>
    <row r="9" spans="1:13" ht="15">
      <c r="A9" s="201">
        <v>5</v>
      </c>
      <c r="B9" s="161" t="s">
        <v>40</v>
      </c>
      <c r="C9" s="172" t="s">
        <v>37</v>
      </c>
      <c r="D9" s="17">
        <v>22</v>
      </c>
      <c r="E9" s="89">
        <v>7113</v>
      </c>
      <c r="F9" s="99">
        <v>2</v>
      </c>
      <c r="G9" s="125">
        <v>20</v>
      </c>
      <c r="H9" s="89">
        <v>7034</v>
      </c>
      <c r="I9" s="92">
        <v>3</v>
      </c>
      <c r="J9" s="13">
        <f t="shared" si="2"/>
        <v>42</v>
      </c>
      <c r="K9" s="190">
        <f t="shared" si="2"/>
        <v>14147</v>
      </c>
      <c r="L9" s="13">
        <f t="shared" si="2"/>
        <v>5</v>
      </c>
      <c r="M9" s="170">
        <v>5</v>
      </c>
    </row>
    <row r="10" spans="1:13" ht="15">
      <c r="A10" s="201">
        <v>6</v>
      </c>
      <c r="B10" s="45" t="s">
        <v>36</v>
      </c>
      <c r="C10" s="172" t="s">
        <v>129</v>
      </c>
      <c r="D10" s="21">
        <v>21</v>
      </c>
      <c r="E10" s="95">
        <v>6812</v>
      </c>
      <c r="F10" s="108">
        <v>4</v>
      </c>
      <c r="G10" s="118">
        <v>21</v>
      </c>
      <c r="H10" s="95">
        <v>6923</v>
      </c>
      <c r="I10" s="96">
        <v>1</v>
      </c>
      <c r="J10" s="13">
        <f t="shared" si="1"/>
        <v>42</v>
      </c>
      <c r="K10" s="190">
        <f t="shared" si="1"/>
        <v>13735</v>
      </c>
      <c r="L10" s="13">
        <f t="shared" si="1"/>
        <v>5</v>
      </c>
      <c r="M10" s="169">
        <v>6</v>
      </c>
    </row>
    <row r="11" spans="1:13" ht="15">
      <c r="A11" s="201">
        <v>7</v>
      </c>
      <c r="B11" s="45" t="s">
        <v>32</v>
      </c>
      <c r="C11" s="172" t="s">
        <v>129</v>
      </c>
      <c r="D11" s="21">
        <v>19</v>
      </c>
      <c r="E11" s="95">
        <v>6445</v>
      </c>
      <c r="F11" s="108">
        <v>4</v>
      </c>
      <c r="G11" s="118">
        <v>29</v>
      </c>
      <c r="H11" s="95">
        <v>9101</v>
      </c>
      <c r="I11" s="96">
        <v>2</v>
      </c>
      <c r="J11" s="13">
        <f t="shared" si="1"/>
        <v>48</v>
      </c>
      <c r="K11" s="190">
        <f t="shared" si="1"/>
        <v>15546</v>
      </c>
      <c r="L11" s="13">
        <f t="shared" si="1"/>
        <v>6</v>
      </c>
      <c r="M11" s="169">
        <v>7</v>
      </c>
    </row>
    <row r="12" spans="1:13" ht="15">
      <c r="A12" s="201">
        <v>8</v>
      </c>
      <c r="B12" s="45" t="s">
        <v>15</v>
      </c>
      <c r="C12" s="163" t="s">
        <v>104</v>
      </c>
      <c r="D12" s="21">
        <v>30</v>
      </c>
      <c r="E12" s="95">
        <v>9485</v>
      </c>
      <c r="F12" s="108">
        <v>1</v>
      </c>
      <c r="G12" s="118">
        <v>18</v>
      </c>
      <c r="H12" s="95">
        <v>5865</v>
      </c>
      <c r="I12" s="96">
        <v>5</v>
      </c>
      <c r="J12" s="13">
        <f>SUM(D12,G12)</f>
        <v>48</v>
      </c>
      <c r="K12" s="190">
        <f>SUM(E12,H12)</f>
        <v>15350</v>
      </c>
      <c r="L12" s="13">
        <f>SUM(F12,I12)</f>
        <v>6</v>
      </c>
      <c r="M12" s="169">
        <v>8</v>
      </c>
    </row>
    <row r="13" spans="1:13" ht="15">
      <c r="A13" s="201">
        <v>9</v>
      </c>
      <c r="B13" s="45" t="s">
        <v>17</v>
      </c>
      <c r="C13" s="172" t="s">
        <v>76</v>
      </c>
      <c r="D13" s="185">
        <v>19</v>
      </c>
      <c r="E13" s="95">
        <v>6432</v>
      </c>
      <c r="F13" s="108">
        <v>4</v>
      </c>
      <c r="G13" s="118">
        <v>21</v>
      </c>
      <c r="H13" s="95">
        <v>7097</v>
      </c>
      <c r="I13" s="96">
        <v>2</v>
      </c>
      <c r="J13" s="13">
        <f t="shared" si="1"/>
        <v>40</v>
      </c>
      <c r="K13" s="190">
        <f t="shared" si="1"/>
        <v>13529</v>
      </c>
      <c r="L13" s="13">
        <f t="shared" si="1"/>
        <v>6</v>
      </c>
      <c r="M13" s="169">
        <v>9</v>
      </c>
    </row>
    <row r="14" spans="1:13" ht="15">
      <c r="A14" s="201">
        <v>10</v>
      </c>
      <c r="B14" s="161" t="s">
        <v>59</v>
      </c>
      <c r="C14" s="172" t="s">
        <v>55</v>
      </c>
      <c r="D14" s="19">
        <v>13</v>
      </c>
      <c r="E14" s="89">
        <v>4298</v>
      </c>
      <c r="F14" s="90">
        <v>3</v>
      </c>
      <c r="G14" s="91">
        <v>20</v>
      </c>
      <c r="H14" s="89">
        <v>6610</v>
      </c>
      <c r="I14" s="92">
        <v>3</v>
      </c>
      <c r="J14" s="38">
        <f t="shared" si="1"/>
        <v>33</v>
      </c>
      <c r="K14" s="193">
        <f t="shared" si="1"/>
        <v>10908</v>
      </c>
      <c r="L14" s="38">
        <f t="shared" si="1"/>
        <v>6</v>
      </c>
      <c r="M14" s="202">
        <v>10</v>
      </c>
    </row>
    <row r="15" spans="1:13" ht="15">
      <c r="A15" s="201">
        <v>11</v>
      </c>
      <c r="B15" s="161" t="s">
        <v>85</v>
      </c>
      <c r="C15" s="163" t="s">
        <v>79</v>
      </c>
      <c r="D15" s="19">
        <v>21</v>
      </c>
      <c r="E15" s="89">
        <v>7004</v>
      </c>
      <c r="F15" s="90">
        <v>3</v>
      </c>
      <c r="G15" s="91">
        <v>18</v>
      </c>
      <c r="H15" s="89">
        <v>5637</v>
      </c>
      <c r="I15" s="92">
        <v>4</v>
      </c>
      <c r="J15" s="38">
        <f t="shared" si="1"/>
        <v>39</v>
      </c>
      <c r="K15" s="193">
        <f t="shared" si="1"/>
        <v>12641</v>
      </c>
      <c r="L15" s="38">
        <f t="shared" si="1"/>
        <v>7</v>
      </c>
      <c r="M15" s="169">
        <v>11</v>
      </c>
    </row>
    <row r="16" spans="1:13" ht="15">
      <c r="A16" s="201">
        <v>12</v>
      </c>
      <c r="B16" s="45" t="s">
        <v>72</v>
      </c>
      <c r="C16" s="163" t="s">
        <v>69</v>
      </c>
      <c r="D16" s="185">
        <v>17</v>
      </c>
      <c r="E16" s="95">
        <v>5461</v>
      </c>
      <c r="F16" s="96">
        <v>7</v>
      </c>
      <c r="G16" s="119">
        <v>25</v>
      </c>
      <c r="H16" s="95">
        <v>8219</v>
      </c>
      <c r="I16" s="96">
        <v>1</v>
      </c>
      <c r="J16" s="38">
        <f t="shared" si="1"/>
        <v>42</v>
      </c>
      <c r="K16" s="193">
        <f t="shared" si="1"/>
        <v>13680</v>
      </c>
      <c r="L16" s="38">
        <f t="shared" si="1"/>
        <v>8</v>
      </c>
      <c r="M16" s="169">
        <v>12</v>
      </c>
    </row>
    <row r="17" spans="1:13" ht="15">
      <c r="A17" s="201">
        <v>13</v>
      </c>
      <c r="B17" s="45" t="s">
        <v>86</v>
      </c>
      <c r="C17" s="80" t="s">
        <v>79</v>
      </c>
      <c r="D17" s="21">
        <v>15</v>
      </c>
      <c r="E17" s="95">
        <v>5277</v>
      </c>
      <c r="F17" s="108">
        <v>2</v>
      </c>
      <c r="G17" s="118">
        <v>13</v>
      </c>
      <c r="H17" s="95">
        <v>4195</v>
      </c>
      <c r="I17" s="96">
        <v>7</v>
      </c>
      <c r="J17" s="38">
        <f t="shared" si="1"/>
        <v>28</v>
      </c>
      <c r="K17" s="193">
        <f t="shared" si="1"/>
        <v>9472</v>
      </c>
      <c r="L17" s="13">
        <f t="shared" si="1"/>
        <v>9</v>
      </c>
      <c r="M17" s="170">
        <v>13</v>
      </c>
    </row>
    <row r="18" spans="1:13" ht="15">
      <c r="A18" s="201">
        <v>14</v>
      </c>
      <c r="B18" s="45" t="s">
        <v>112</v>
      </c>
      <c r="C18" s="172" t="s">
        <v>49</v>
      </c>
      <c r="D18" s="10">
        <v>16</v>
      </c>
      <c r="E18" s="95">
        <v>5116</v>
      </c>
      <c r="F18" s="100">
        <v>9</v>
      </c>
      <c r="G18" s="119">
        <v>30</v>
      </c>
      <c r="H18" s="95">
        <v>9926</v>
      </c>
      <c r="I18" s="96">
        <v>1</v>
      </c>
      <c r="J18" s="13">
        <f t="shared" si="1"/>
        <v>46</v>
      </c>
      <c r="K18" s="190">
        <f t="shared" si="1"/>
        <v>15042</v>
      </c>
      <c r="L18" s="13">
        <f t="shared" si="1"/>
        <v>10</v>
      </c>
      <c r="M18" s="169">
        <v>14</v>
      </c>
    </row>
    <row r="19" spans="1:13" ht="15">
      <c r="A19" s="201">
        <v>15</v>
      </c>
      <c r="B19" s="45" t="s">
        <v>41</v>
      </c>
      <c r="C19" s="162" t="s">
        <v>37</v>
      </c>
      <c r="D19" s="10">
        <v>5</v>
      </c>
      <c r="E19" s="95">
        <v>1701</v>
      </c>
      <c r="F19" s="100">
        <v>9</v>
      </c>
      <c r="G19" s="119">
        <v>39</v>
      </c>
      <c r="H19" s="95">
        <v>13167</v>
      </c>
      <c r="I19" s="96">
        <v>1</v>
      </c>
      <c r="J19" s="13">
        <f t="shared" si="1"/>
        <v>44</v>
      </c>
      <c r="K19" s="190">
        <f t="shared" si="1"/>
        <v>14868</v>
      </c>
      <c r="L19" s="13">
        <f t="shared" si="1"/>
        <v>10</v>
      </c>
      <c r="M19" s="169">
        <v>15</v>
      </c>
    </row>
    <row r="20" spans="1:13" ht="15">
      <c r="A20" s="201">
        <v>16</v>
      </c>
      <c r="B20" s="45" t="s">
        <v>70</v>
      </c>
      <c r="C20" s="163" t="s">
        <v>69</v>
      </c>
      <c r="D20" s="185">
        <v>13</v>
      </c>
      <c r="E20" s="95">
        <v>4261</v>
      </c>
      <c r="F20" s="96">
        <v>4</v>
      </c>
      <c r="G20" s="119">
        <v>17</v>
      </c>
      <c r="H20" s="95">
        <v>5546</v>
      </c>
      <c r="I20" s="96">
        <v>6</v>
      </c>
      <c r="J20" s="38">
        <f t="shared" si="1"/>
        <v>30</v>
      </c>
      <c r="K20" s="193">
        <f t="shared" si="1"/>
        <v>9807</v>
      </c>
      <c r="L20" s="38">
        <f t="shared" si="1"/>
        <v>10</v>
      </c>
      <c r="M20" s="169">
        <v>16</v>
      </c>
    </row>
    <row r="21" spans="1:13" ht="15">
      <c r="A21" s="201">
        <v>17</v>
      </c>
      <c r="B21" s="45" t="s">
        <v>50</v>
      </c>
      <c r="C21" s="162" t="s">
        <v>49</v>
      </c>
      <c r="D21" s="10">
        <v>6</v>
      </c>
      <c r="E21" s="95">
        <v>1929</v>
      </c>
      <c r="F21" s="100">
        <v>8</v>
      </c>
      <c r="G21" s="119">
        <v>21</v>
      </c>
      <c r="H21" s="95">
        <v>6832</v>
      </c>
      <c r="I21" s="96">
        <v>2</v>
      </c>
      <c r="J21" s="13">
        <f t="shared" si="1"/>
        <v>27</v>
      </c>
      <c r="K21" s="190">
        <f t="shared" si="1"/>
        <v>8761</v>
      </c>
      <c r="L21" s="13">
        <f t="shared" si="1"/>
        <v>10</v>
      </c>
      <c r="M21" s="170">
        <v>17</v>
      </c>
    </row>
    <row r="22" spans="1:13" ht="15">
      <c r="A22" s="201">
        <v>18</v>
      </c>
      <c r="B22" s="45" t="s">
        <v>92</v>
      </c>
      <c r="C22" s="163" t="s">
        <v>104</v>
      </c>
      <c r="D22" s="21">
        <v>18</v>
      </c>
      <c r="E22" s="95">
        <v>5831</v>
      </c>
      <c r="F22" s="108">
        <v>6</v>
      </c>
      <c r="G22" s="118">
        <v>20</v>
      </c>
      <c r="H22" s="95">
        <v>6643</v>
      </c>
      <c r="I22" s="96">
        <v>5</v>
      </c>
      <c r="J22" s="38">
        <f t="shared" si="1"/>
        <v>38</v>
      </c>
      <c r="K22" s="193">
        <f t="shared" si="1"/>
        <v>12474</v>
      </c>
      <c r="L22" s="38">
        <f t="shared" si="1"/>
        <v>11</v>
      </c>
      <c r="M22" s="169">
        <v>18</v>
      </c>
    </row>
    <row r="23" spans="1:13" ht="15">
      <c r="A23" s="201">
        <v>19</v>
      </c>
      <c r="B23" s="45" t="s">
        <v>90</v>
      </c>
      <c r="C23" s="80" t="s">
        <v>104</v>
      </c>
      <c r="D23" s="21">
        <v>19</v>
      </c>
      <c r="E23" s="95">
        <v>6519</v>
      </c>
      <c r="F23" s="108">
        <v>6</v>
      </c>
      <c r="G23" s="118">
        <v>15</v>
      </c>
      <c r="H23" s="95">
        <v>4901</v>
      </c>
      <c r="I23" s="96">
        <v>5</v>
      </c>
      <c r="J23" s="13">
        <f aca="true" t="shared" si="3" ref="J23:L25">SUM(D23,G23)</f>
        <v>34</v>
      </c>
      <c r="K23" s="190">
        <f t="shared" si="3"/>
        <v>11420</v>
      </c>
      <c r="L23" s="13">
        <f t="shared" si="3"/>
        <v>11</v>
      </c>
      <c r="M23" s="170">
        <v>19</v>
      </c>
    </row>
    <row r="24" spans="1:13" ht="15">
      <c r="A24" s="201">
        <v>20</v>
      </c>
      <c r="B24" s="45" t="s">
        <v>81</v>
      </c>
      <c r="C24" s="163" t="s">
        <v>79</v>
      </c>
      <c r="D24" s="21">
        <v>21</v>
      </c>
      <c r="E24" s="95">
        <v>6874</v>
      </c>
      <c r="F24" s="108">
        <v>3</v>
      </c>
      <c r="G24" s="118">
        <v>10</v>
      </c>
      <c r="H24" s="95">
        <v>3071</v>
      </c>
      <c r="I24" s="96">
        <v>8</v>
      </c>
      <c r="J24" s="13">
        <f t="shared" si="3"/>
        <v>31</v>
      </c>
      <c r="K24" s="190">
        <f t="shared" si="3"/>
        <v>9945</v>
      </c>
      <c r="L24" s="13">
        <f t="shared" si="3"/>
        <v>11</v>
      </c>
      <c r="M24" s="169">
        <v>20</v>
      </c>
    </row>
    <row r="25" spans="1:13" ht="15">
      <c r="A25" s="201">
        <v>21</v>
      </c>
      <c r="B25" s="45" t="s">
        <v>30</v>
      </c>
      <c r="C25" s="172" t="s">
        <v>129</v>
      </c>
      <c r="D25" s="21">
        <v>17</v>
      </c>
      <c r="E25" s="95">
        <v>5849</v>
      </c>
      <c r="F25" s="108">
        <v>5</v>
      </c>
      <c r="G25" s="118">
        <v>11</v>
      </c>
      <c r="H25" s="95">
        <v>3808</v>
      </c>
      <c r="I25" s="96">
        <v>6</v>
      </c>
      <c r="J25" s="196">
        <f t="shared" si="3"/>
        <v>28</v>
      </c>
      <c r="K25" s="191">
        <f t="shared" si="3"/>
        <v>9657</v>
      </c>
      <c r="L25" s="196">
        <f t="shared" si="3"/>
        <v>11</v>
      </c>
      <c r="M25" s="169">
        <v>21</v>
      </c>
    </row>
    <row r="26" spans="1:13" ht="15">
      <c r="A26" s="201">
        <v>22</v>
      </c>
      <c r="B26" s="161" t="s">
        <v>33</v>
      </c>
      <c r="C26" s="172" t="s">
        <v>129</v>
      </c>
      <c r="D26" s="19">
        <v>8</v>
      </c>
      <c r="E26" s="89">
        <v>2660</v>
      </c>
      <c r="F26" s="90">
        <v>7</v>
      </c>
      <c r="G26" s="91">
        <v>19</v>
      </c>
      <c r="H26" s="89">
        <v>6254</v>
      </c>
      <c r="I26" s="92">
        <v>4</v>
      </c>
      <c r="J26" s="13">
        <f aca="true" t="shared" si="4" ref="J26:L28">SUM(D26,G26)</f>
        <v>27</v>
      </c>
      <c r="K26" s="190">
        <f t="shared" si="4"/>
        <v>8914</v>
      </c>
      <c r="L26" s="13">
        <f t="shared" si="4"/>
        <v>11</v>
      </c>
      <c r="M26" s="169">
        <v>22</v>
      </c>
    </row>
    <row r="27" spans="1:13" ht="15">
      <c r="A27" s="201">
        <v>23</v>
      </c>
      <c r="B27" s="161" t="s">
        <v>46</v>
      </c>
      <c r="C27" s="78" t="s">
        <v>43</v>
      </c>
      <c r="D27" s="19">
        <v>20</v>
      </c>
      <c r="E27" s="89">
        <v>6587</v>
      </c>
      <c r="F27" s="90">
        <v>3</v>
      </c>
      <c r="G27" s="91">
        <v>12</v>
      </c>
      <c r="H27" s="89">
        <v>3942</v>
      </c>
      <c r="I27" s="92">
        <v>9</v>
      </c>
      <c r="J27" s="13">
        <f t="shared" si="4"/>
        <v>32</v>
      </c>
      <c r="K27" s="190">
        <f t="shared" si="4"/>
        <v>10529</v>
      </c>
      <c r="L27" s="13">
        <f t="shared" si="4"/>
        <v>12</v>
      </c>
      <c r="M27" s="169">
        <v>23</v>
      </c>
    </row>
    <row r="28" spans="1:13" ht="15">
      <c r="A28" s="201">
        <v>24</v>
      </c>
      <c r="B28" s="161" t="s">
        <v>18</v>
      </c>
      <c r="C28" s="172" t="s">
        <v>76</v>
      </c>
      <c r="D28" s="19">
        <v>19</v>
      </c>
      <c r="E28" s="89">
        <v>6367</v>
      </c>
      <c r="F28" s="90">
        <v>5</v>
      </c>
      <c r="G28" s="91">
        <v>16</v>
      </c>
      <c r="H28" s="89">
        <v>5243</v>
      </c>
      <c r="I28" s="92">
        <v>8</v>
      </c>
      <c r="J28" s="13">
        <f t="shared" si="4"/>
        <v>35</v>
      </c>
      <c r="K28" s="190">
        <f t="shared" si="4"/>
        <v>11610</v>
      </c>
      <c r="L28" s="38">
        <f t="shared" si="4"/>
        <v>13</v>
      </c>
      <c r="M28" s="166">
        <v>24</v>
      </c>
    </row>
    <row r="29" spans="1:13" ht="15">
      <c r="A29" s="201">
        <v>25</v>
      </c>
      <c r="B29" s="45" t="s">
        <v>57</v>
      </c>
      <c r="C29" s="172" t="s">
        <v>55</v>
      </c>
      <c r="D29" s="21">
        <v>21</v>
      </c>
      <c r="E29" s="95">
        <v>7313</v>
      </c>
      <c r="F29" s="108">
        <v>2</v>
      </c>
      <c r="G29" s="118">
        <v>10</v>
      </c>
      <c r="H29" s="95">
        <v>3232</v>
      </c>
      <c r="I29" s="96">
        <v>11</v>
      </c>
      <c r="J29" s="38">
        <f>SUM(D29,G29)</f>
        <v>31</v>
      </c>
      <c r="K29" s="193">
        <f>SUM(E29,H29)</f>
        <v>10545</v>
      </c>
      <c r="L29" s="38">
        <f>SUM(F29,I29)</f>
        <v>13</v>
      </c>
      <c r="M29" s="170">
        <v>25</v>
      </c>
    </row>
    <row r="30" spans="1:13" ht="15">
      <c r="A30" s="201">
        <v>26</v>
      </c>
      <c r="B30" s="45" t="s">
        <v>71</v>
      </c>
      <c r="C30" s="163" t="s">
        <v>69</v>
      </c>
      <c r="D30" s="185">
        <v>21</v>
      </c>
      <c r="E30" s="95">
        <v>6768</v>
      </c>
      <c r="F30" s="96">
        <v>5</v>
      </c>
      <c r="G30" s="119">
        <v>11</v>
      </c>
      <c r="H30" s="95">
        <v>3549</v>
      </c>
      <c r="I30" s="96">
        <v>8</v>
      </c>
      <c r="J30" s="38">
        <f aca="true" t="shared" si="5" ref="J30:L32">SUM(D30,G30)</f>
        <v>32</v>
      </c>
      <c r="K30" s="190">
        <f t="shared" si="5"/>
        <v>10317</v>
      </c>
      <c r="L30" s="38">
        <f t="shared" si="5"/>
        <v>13</v>
      </c>
      <c r="M30" s="170">
        <v>26</v>
      </c>
    </row>
    <row r="31" spans="1:13" ht="15">
      <c r="A31" s="201">
        <v>27</v>
      </c>
      <c r="B31" s="45" t="s">
        <v>22</v>
      </c>
      <c r="C31" s="162" t="s">
        <v>19</v>
      </c>
      <c r="D31" s="185">
        <v>17</v>
      </c>
      <c r="E31" s="95">
        <v>5844</v>
      </c>
      <c r="F31" s="108">
        <v>6</v>
      </c>
      <c r="G31" s="118">
        <v>10</v>
      </c>
      <c r="H31" s="95">
        <v>3460</v>
      </c>
      <c r="I31" s="96">
        <v>7</v>
      </c>
      <c r="J31" s="13">
        <f t="shared" si="5"/>
        <v>27</v>
      </c>
      <c r="K31" s="190">
        <f t="shared" si="5"/>
        <v>9304</v>
      </c>
      <c r="L31" s="13">
        <f t="shared" si="5"/>
        <v>13</v>
      </c>
      <c r="M31" s="169">
        <v>27</v>
      </c>
    </row>
    <row r="32" spans="1:13" ht="15">
      <c r="A32" s="201">
        <v>28</v>
      </c>
      <c r="B32" s="45" t="s">
        <v>83</v>
      </c>
      <c r="C32" s="163" t="s">
        <v>79</v>
      </c>
      <c r="D32" s="21">
        <v>16</v>
      </c>
      <c r="E32" s="95">
        <v>5403</v>
      </c>
      <c r="F32" s="108">
        <v>7</v>
      </c>
      <c r="G32" s="118">
        <v>16</v>
      </c>
      <c r="H32" s="95">
        <v>5292</v>
      </c>
      <c r="I32" s="96">
        <v>7</v>
      </c>
      <c r="J32" s="13">
        <f t="shared" si="5"/>
        <v>32</v>
      </c>
      <c r="K32" s="190">
        <f t="shared" si="5"/>
        <v>10695</v>
      </c>
      <c r="L32" s="13">
        <f t="shared" si="5"/>
        <v>14</v>
      </c>
      <c r="M32" s="169">
        <v>28</v>
      </c>
    </row>
    <row r="33" spans="1:13" ht="15.75" customHeight="1">
      <c r="A33" s="201">
        <v>29</v>
      </c>
      <c r="B33" s="45" t="s">
        <v>38</v>
      </c>
      <c r="C33" s="162" t="s">
        <v>37</v>
      </c>
      <c r="D33" s="10">
        <v>19</v>
      </c>
      <c r="E33" s="95">
        <v>6431</v>
      </c>
      <c r="F33" s="100">
        <v>8</v>
      </c>
      <c r="G33" s="119">
        <v>13</v>
      </c>
      <c r="H33" s="95">
        <v>3822</v>
      </c>
      <c r="I33" s="96">
        <v>6</v>
      </c>
      <c r="J33" s="13">
        <f aca="true" t="shared" si="6" ref="J33:L34">SUM(D33,G33)</f>
        <v>32</v>
      </c>
      <c r="K33" s="190">
        <f t="shared" si="6"/>
        <v>10253</v>
      </c>
      <c r="L33" s="13">
        <f t="shared" si="6"/>
        <v>14</v>
      </c>
      <c r="M33" s="169">
        <v>29</v>
      </c>
    </row>
    <row r="34" spans="1:13" ht="15">
      <c r="A34" s="201">
        <v>30</v>
      </c>
      <c r="B34" s="161" t="s">
        <v>23</v>
      </c>
      <c r="C34" s="162" t="s">
        <v>19</v>
      </c>
      <c r="D34" s="19">
        <v>11</v>
      </c>
      <c r="E34" s="89">
        <v>3735</v>
      </c>
      <c r="F34" s="90">
        <v>5</v>
      </c>
      <c r="G34" s="91">
        <v>11</v>
      </c>
      <c r="H34" s="89">
        <v>3490</v>
      </c>
      <c r="I34" s="92">
        <v>9</v>
      </c>
      <c r="J34" s="13">
        <f t="shared" si="6"/>
        <v>22</v>
      </c>
      <c r="K34" s="190">
        <f t="shared" si="6"/>
        <v>7225</v>
      </c>
      <c r="L34" s="13">
        <f t="shared" si="6"/>
        <v>14</v>
      </c>
      <c r="M34" s="169">
        <v>30</v>
      </c>
    </row>
    <row r="35" spans="1:13" ht="15">
      <c r="A35" s="201">
        <v>31</v>
      </c>
      <c r="B35" s="45" t="s">
        <v>109</v>
      </c>
      <c r="C35" s="162" t="s">
        <v>37</v>
      </c>
      <c r="D35" s="10">
        <v>14</v>
      </c>
      <c r="E35" s="95">
        <v>4723</v>
      </c>
      <c r="F35" s="100">
        <v>11</v>
      </c>
      <c r="G35" s="119">
        <v>23</v>
      </c>
      <c r="H35" s="95">
        <v>7679</v>
      </c>
      <c r="I35" s="96">
        <v>4</v>
      </c>
      <c r="J35" s="13">
        <f aca="true" t="shared" si="7" ref="J35:L37">SUM(D35,G35)</f>
        <v>37</v>
      </c>
      <c r="K35" s="190">
        <f t="shared" si="7"/>
        <v>12402</v>
      </c>
      <c r="L35" s="13">
        <f t="shared" si="7"/>
        <v>15</v>
      </c>
      <c r="M35" s="169">
        <v>31</v>
      </c>
    </row>
    <row r="36" spans="1:13" ht="15">
      <c r="A36" s="201">
        <v>32</v>
      </c>
      <c r="B36" s="45" t="s">
        <v>28</v>
      </c>
      <c r="C36" s="162" t="s">
        <v>19</v>
      </c>
      <c r="D36" s="21">
        <v>17</v>
      </c>
      <c r="E36" s="95">
        <v>5643</v>
      </c>
      <c r="F36" s="108">
        <v>10</v>
      </c>
      <c r="G36" s="118">
        <v>12</v>
      </c>
      <c r="H36" s="95">
        <v>3650</v>
      </c>
      <c r="I36" s="96">
        <v>7</v>
      </c>
      <c r="J36" s="13">
        <f t="shared" si="7"/>
        <v>29</v>
      </c>
      <c r="K36" s="190">
        <f t="shared" si="7"/>
        <v>9293</v>
      </c>
      <c r="L36" s="13">
        <f t="shared" si="7"/>
        <v>17</v>
      </c>
      <c r="M36" s="169">
        <v>32</v>
      </c>
    </row>
    <row r="37" spans="1:13" ht="15">
      <c r="A37" s="201">
        <v>33</v>
      </c>
      <c r="B37" s="161" t="s">
        <v>105</v>
      </c>
      <c r="C37" s="163" t="s">
        <v>104</v>
      </c>
      <c r="D37" s="19">
        <v>9</v>
      </c>
      <c r="E37" s="89">
        <v>3068</v>
      </c>
      <c r="F37" s="90">
        <v>12</v>
      </c>
      <c r="G37" s="91">
        <v>15</v>
      </c>
      <c r="H37" s="89">
        <v>5270</v>
      </c>
      <c r="I37" s="92">
        <v>5</v>
      </c>
      <c r="J37" s="13">
        <f t="shared" si="7"/>
        <v>24</v>
      </c>
      <c r="K37" s="190">
        <f t="shared" si="7"/>
        <v>8338</v>
      </c>
      <c r="L37" s="13">
        <f t="shared" si="7"/>
        <v>17</v>
      </c>
      <c r="M37" s="169">
        <v>33</v>
      </c>
    </row>
    <row r="38" spans="1:13" ht="15">
      <c r="A38" s="201">
        <v>34</v>
      </c>
      <c r="B38" s="45" t="s">
        <v>134</v>
      </c>
      <c r="C38" s="172" t="s">
        <v>139</v>
      </c>
      <c r="D38" s="185">
        <v>19</v>
      </c>
      <c r="E38" s="95">
        <v>6472</v>
      </c>
      <c r="F38" s="96">
        <v>7</v>
      </c>
      <c r="G38" s="118">
        <v>8</v>
      </c>
      <c r="H38" s="95">
        <v>2697</v>
      </c>
      <c r="I38" s="96">
        <v>11</v>
      </c>
      <c r="J38" s="38">
        <f aca="true" t="shared" si="8" ref="J38:L40">SUM(D38,G38)</f>
        <v>27</v>
      </c>
      <c r="K38" s="193">
        <f t="shared" si="8"/>
        <v>9169</v>
      </c>
      <c r="L38" s="38">
        <f t="shared" si="8"/>
        <v>18</v>
      </c>
      <c r="M38" s="170">
        <v>34</v>
      </c>
    </row>
    <row r="39" spans="1:13" ht="15">
      <c r="A39" s="201">
        <v>35</v>
      </c>
      <c r="B39" s="161" t="s">
        <v>73</v>
      </c>
      <c r="C39" s="80" t="s">
        <v>69</v>
      </c>
      <c r="D39" s="195">
        <v>15</v>
      </c>
      <c r="E39" s="89">
        <v>5172</v>
      </c>
      <c r="F39" s="92">
        <v>8</v>
      </c>
      <c r="G39" s="125">
        <v>10</v>
      </c>
      <c r="H39" s="89">
        <v>3483</v>
      </c>
      <c r="I39" s="92">
        <v>10</v>
      </c>
      <c r="J39" s="38">
        <f t="shared" si="8"/>
        <v>25</v>
      </c>
      <c r="K39" s="193">
        <f t="shared" si="8"/>
        <v>8655</v>
      </c>
      <c r="L39" s="38">
        <f t="shared" si="8"/>
        <v>18</v>
      </c>
      <c r="M39" s="170">
        <v>35</v>
      </c>
    </row>
    <row r="40" spans="1:13" ht="15">
      <c r="A40" s="201">
        <v>36</v>
      </c>
      <c r="B40" s="161" t="s">
        <v>64</v>
      </c>
      <c r="C40" s="172" t="s">
        <v>139</v>
      </c>
      <c r="D40" s="195">
        <v>9</v>
      </c>
      <c r="E40" s="89">
        <v>3116</v>
      </c>
      <c r="F40" s="92">
        <v>12</v>
      </c>
      <c r="G40" s="91">
        <v>17</v>
      </c>
      <c r="H40" s="89">
        <v>5467</v>
      </c>
      <c r="I40" s="92">
        <v>6</v>
      </c>
      <c r="J40" s="38">
        <f t="shared" si="8"/>
        <v>26</v>
      </c>
      <c r="K40" s="193">
        <f t="shared" si="8"/>
        <v>8583</v>
      </c>
      <c r="L40" s="38">
        <f t="shared" si="8"/>
        <v>18</v>
      </c>
      <c r="M40" s="168">
        <v>36</v>
      </c>
    </row>
    <row r="41" spans="1:13" ht="15">
      <c r="A41" s="201">
        <v>37</v>
      </c>
      <c r="B41" s="45" t="s">
        <v>99</v>
      </c>
      <c r="C41" s="163" t="s">
        <v>95</v>
      </c>
      <c r="D41" s="21">
        <v>15</v>
      </c>
      <c r="E41" s="95">
        <v>4683</v>
      </c>
      <c r="F41" s="108">
        <v>9</v>
      </c>
      <c r="G41" s="118">
        <v>8</v>
      </c>
      <c r="H41" s="95">
        <v>2890</v>
      </c>
      <c r="I41" s="96">
        <v>9</v>
      </c>
      <c r="J41" s="13">
        <f aca="true" t="shared" si="9" ref="J41:L42">SUM(D41,G41)</f>
        <v>23</v>
      </c>
      <c r="K41" s="190">
        <f t="shared" si="9"/>
        <v>7573</v>
      </c>
      <c r="L41" s="13">
        <f t="shared" si="9"/>
        <v>18</v>
      </c>
      <c r="M41" s="169">
        <v>37</v>
      </c>
    </row>
    <row r="42" spans="1:13" ht="15">
      <c r="A42" s="201">
        <v>38</v>
      </c>
      <c r="B42" s="45" t="s">
        <v>114</v>
      </c>
      <c r="C42" s="172" t="s">
        <v>43</v>
      </c>
      <c r="D42" s="185">
        <v>10</v>
      </c>
      <c r="E42" s="95">
        <v>3173</v>
      </c>
      <c r="F42" s="108">
        <v>6</v>
      </c>
      <c r="G42" s="118"/>
      <c r="H42" s="95"/>
      <c r="I42" s="96">
        <v>12</v>
      </c>
      <c r="J42" s="13">
        <f t="shared" si="9"/>
        <v>10</v>
      </c>
      <c r="K42" s="190">
        <f t="shared" si="9"/>
        <v>3173</v>
      </c>
      <c r="L42" s="13">
        <f t="shared" si="9"/>
        <v>18</v>
      </c>
      <c r="M42" s="166">
        <v>38</v>
      </c>
    </row>
    <row r="43" spans="1:13" ht="15">
      <c r="A43" s="201">
        <v>39</v>
      </c>
      <c r="B43" s="45" t="s">
        <v>45</v>
      </c>
      <c r="C43" s="172" t="s">
        <v>43</v>
      </c>
      <c r="D43" s="21">
        <v>14</v>
      </c>
      <c r="E43" s="95">
        <v>4725</v>
      </c>
      <c r="F43" s="108">
        <v>8</v>
      </c>
      <c r="G43" s="118">
        <v>7</v>
      </c>
      <c r="H43" s="95">
        <v>2609</v>
      </c>
      <c r="I43" s="96">
        <v>11</v>
      </c>
      <c r="J43" s="38">
        <f>SUM(D43,G43)</f>
        <v>21</v>
      </c>
      <c r="K43" s="193">
        <f>SUM(E43,H43)</f>
        <v>7334</v>
      </c>
      <c r="L43" s="190">
        <f>SUM(F43,I43)</f>
        <v>19</v>
      </c>
      <c r="M43" s="168">
        <v>39</v>
      </c>
    </row>
    <row r="44" spans="1:13" ht="15">
      <c r="A44" s="201">
        <v>40</v>
      </c>
      <c r="B44" s="45" t="s">
        <v>133</v>
      </c>
      <c r="C44" s="172" t="s">
        <v>139</v>
      </c>
      <c r="D44" s="185">
        <v>12</v>
      </c>
      <c r="E44" s="95">
        <v>3994</v>
      </c>
      <c r="F44" s="96">
        <v>10</v>
      </c>
      <c r="G44" s="118">
        <v>8</v>
      </c>
      <c r="H44" s="95">
        <v>2670</v>
      </c>
      <c r="I44" s="96">
        <v>10</v>
      </c>
      <c r="J44" s="38">
        <f aca="true" t="shared" si="10" ref="J44:L45">SUM(D44,G44)</f>
        <v>20</v>
      </c>
      <c r="K44" s="193">
        <f t="shared" si="10"/>
        <v>6664</v>
      </c>
      <c r="L44" s="38">
        <f t="shared" si="10"/>
        <v>20</v>
      </c>
      <c r="M44" s="169">
        <v>40</v>
      </c>
    </row>
    <row r="45" spans="1:13" ht="15">
      <c r="A45" s="201">
        <v>41</v>
      </c>
      <c r="B45" s="45" t="s">
        <v>44</v>
      </c>
      <c r="C45" s="172" t="s">
        <v>43</v>
      </c>
      <c r="D45" s="21"/>
      <c r="E45" s="95"/>
      <c r="F45" s="108">
        <v>12</v>
      </c>
      <c r="G45" s="118">
        <v>12</v>
      </c>
      <c r="H45" s="95">
        <v>4143</v>
      </c>
      <c r="I45" s="96">
        <v>8</v>
      </c>
      <c r="J45" s="13">
        <f t="shared" si="10"/>
        <v>12</v>
      </c>
      <c r="K45" s="190">
        <f t="shared" si="10"/>
        <v>4143</v>
      </c>
      <c r="L45" s="13">
        <f t="shared" si="10"/>
        <v>20</v>
      </c>
      <c r="M45" s="169">
        <v>41</v>
      </c>
    </row>
    <row r="46" spans="1:13" ht="15.75" customHeight="1">
      <c r="A46" s="201">
        <v>42</v>
      </c>
      <c r="B46" s="45" t="s">
        <v>96</v>
      </c>
      <c r="C46" s="163" t="s">
        <v>95</v>
      </c>
      <c r="D46" s="21">
        <v>17</v>
      </c>
      <c r="E46" s="95">
        <v>5635</v>
      </c>
      <c r="F46" s="108">
        <v>11</v>
      </c>
      <c r="G46" s="118">
        <v>10</v>
      </c>
      <c r="H46" s="95">
        <v>2976</v>
      </c>
      <c r="I46" s="96">
        <v>10</v>
      </c>
      <c r="J46" s="13">
        <f aca="true" t="shared" si="11" ref="J46:L47">SUM(D46,G46)</f>
        <v>27</v>
      </c>
      <c r="K46" s="190">
        <f t="shared" si="11"/>
        <v>8611</v>
      </c>
      <c r="L46" s="13">
        <f t="shared" si="11"/>
        <v>21</v>
      </c>
      <c r="M46" s="169">
        <v>42</v>
      </c>
    </row>
    <row r="47" spans="1:13" ht="15">
      <c r="A47" s="201">
        <v>43</v>
      </c>
      <c r="B47" s="45" t="s">
        <v>62</v>
      </c>
      <c r="C47" s="172" t="s">
        <v>76</v>
      </c>
      <c r="D47" s="21">
        <v>14</v>
      </c>
      <c r="E47" s="95">
        <v>4303</v>
      </c>
      <c r="F47" s="108">
        <v>12</v>
      </c>
      <c r="G47" s="118">
        <v>10</v>
      </c>
      <c r="H47" s="95">
        <v>3310</v>
      </c>
      <c r="I47" s="96">
        <v>9</v>
      </c>
      <c r="J47" s="196">
        <f t="shared" si="11"/>
        <v>24</v>
      </c>
      <c r="K47" s="191">
        <f t="shared" si="11"/>
        <v>7613</v>
      </c>
      <c r="L47" s="196">
        <f t="shared" si="11"/>
        <v>21</v>
      </c>
      <c r="M47" s="169">
        <v>43</v>
      </c>
    </row>
    <row r="48" spans="1:13" ht="15">
      <c r="A48" s="201">
        <v>44</v>
      </c>
      <c r="B48" s="47" t="s">
        <v>47</v>
      </c>
      <c r="C48" s="78" t="s">
        <v>43</v>
      </c>
      <c r="D48" s="185">
        <v>19</v>
      </c>
      <c r="E48" s="95">
        <v>6001</v>
      </c>
      <c r="F48" s="108">
        <v>9</v>
      </c>
      <c r="G48" s="118">
        <v>4</v>
      </c>
      <c r="H48" s="95">
        <v>1337</v>
      </c>
      <c r="I48" s="96">
        <v>12</v>
      </c>
      <c r="J48" s="13">
        <f aca="true" t="shared" si="12" ref="J48:L49">SUM(D48,G48)</f>
        <v>23</v>
      </c>
      <c r="K48" s="190">
        <f t="shared" si="12"/>
        <v>7338</v>
      </c>
      <c r="L48" s="13">
        <f t="shared" si="12"/>
        <v>21</v>
      </c>
      <c r="M48" s="202">
        <v>44</v>
      </c>
    </row>
    <row r="49" spans="1:13" ht="15">
      <c r="A49" s="201">
        <v>45</v>
      </c>
      <c r="B49" s="45" t="s">
        <v>12</v>
      </c>
      <c r="C49" s="172" t="s">
        <v>139</v>
      </c>
      <c r="D49" s="185">
        <v>5</v>
      </c>
      <c r="E49" s="95">
        <v>1622</v>
      </c>
      <c r="F49" s="96">
        <v>10</v>
      </c>
      <c r="G49" s="91">
        <v>7</v>
      </c>
      <c r="H49" s="89">
        <v>2218</v>
      </c>
      <c r="I49" s="92">
        <v>11</v>
      </c>
      <c r="J49" s="38">
        <f t="shared" si="12"/>
        <v>12</v>
      </c>
      <c r="K49" s="193">
        <f t="shared" si="12"/>
        <v>3840</v>
      </c>
      <c r="L49" s="193">
        <f t="shared" si="12"/>
        <v>21</v>
      </c>
      <c r="M49" s="169">
        <v>45</v>
      </c>
    </row>
    <row r="50" spans="1:13" ht="15">
      <c r="A50" s="201">
        <v>46</v>
      </c>
      <c r="B50" s="161" t="s">
        <v>97</v>
      </c>
      <c r="C50" s="80" t="s">
        <v>95</v>
      </c>
      <c r="D50" s="19">
        <v>15</v>
      </c>
      <c r="E50" s="89">
        <v>4902</v>
      </c>
      <c r="F50" s="90">
        <v>10</v>
      </c>
      <c r="G50" s="91">
        <v>9</v>
      </c>
      <c r="H50" s="89">
        <v>3016</v>
      </c>
      <c r="I50" s="92">
        <v>12</v>
      </c>
      <c r="J50" s="13">
        <f aca="true" t="shared" si="13" ref="J50:L51">SUM(D50,G50)</f>
        <v>24</v>
      </c>
      <c r="K50" s="190">
        <f t="shared" si="13"/>
        <v>7918</v>
      </c>
      <c r="L50" s="190">
        <f t="shared" si="13"/>
        <v>22</v>
      </c>
      <c r="M50" s="169">
        <v>46</v>
      </c>
    </row>
    <row r="51" spans="1:13" ht="15">
      <c r="A51" s="201">
        <v>47</v>
      </c>
      <c r="B51" s="45" t="s">
        <v>101</v>
      </c>
      <c r="C51" s="173" t="s">
        <v>95</v>
      </c>
      <c r="D51" s="21">
        <v>0</v>
      </c>
      <c r="E51" s="95">
        <v>0</v>
      </c>
      <c r="F51" s="108">
        <v>12</v>
      </c>
      <c r="G51" s="118">
        <v>8</v>
      </c>
      <c r="H51" s="95">
        <v>2673</v>
      </c>
      <c r="I51" s="96">
        <v>10</v>
      </c>
      <c r="J51" s="13">
        <f t="shared" si="13"/>
        <v>8</v>
      </c>
      <c r="K51" s="190">
        <f t="shared" si="13"/>
        <v>2673</v>
      </c>
      <c r="L51" s="190">
        <f t="shared" si="13"/>
        <v>22</v>
      </c>
      <c r="M51" s="169">
        <v>47</v>
      </c>
    </row>
    <row r="52" spans="1:13" ht="15">
      <c r="A52" s="201">
        <v>48</v>
      </c>
      <c r="B52" s="45" t="s">
        <v>51</v>
      </c>
      <c r="C52" s="172" t="s">
        <v>49</v>
      </c>
      <c r="D52" s="10">
        <v>10</v>
      </c>
      <c r="E52" s="95">
        <v>3400</v>
      </c>
      <c r="F52" s="100">
        <v>11</v>
      </c>
      <c r="G52" s="119">
        <v>6</v>
      </c>
      <c r="H52" s="95">
        <v>1741</v>
      </c>
      <c r="I52" s="96">
        <v>12</v>
      </c>
      <c r="J52" s="13">
        <f aca="true" t="shared" si="14" ref="J52:L53">SUM(D52,G52)</f>
        <v>16</v>
      </c>
      <c r="K52" s="190">
        <f t="shared" si="14"/>
        <v>5141</v>
      </c>
      <c r="L52" s="190">
        <f t="shared" si="14"/>
        <v>23</v>
      </c>
      <c r="M52" s="169">
        <v>48</v>
      </c>
    </row>
    <row r="53" spans="1:13" ht="15.75" thickBot="1">
      <c r="A53" s="207">
        <v>49</v>
      </c>
      <c r="B53" s="46" t="s">
        <v>77</v>
      </c>
      <c r="C53" s="172" t="s">
        <v>76</v>
      </c>
      <c r="D53" s="186">
        <v>4</v>
      </c>
      <c r="E53" s="106">
        <v>1254</v>
      </c>
      <c r="F53" s="111">
        <v>11</v>
      </c>
      <c r="G53" s="137">
        <v>6</v>
      </c>
      <c r="H53" s="106">
        <v>1987</v>
      </c>
      <c r="I53" s="115">
        <v>12</v>
      </c>
      <c r="J53" s="16">
        <f t="shared" si="14"/>
        <v>10</v>
      </c>
      <c r="K53" s="192">
        <f t="shared" si="14"/>
        <v>3241</v>
      </c>
      <c r="L53" s="192">
        <f t="shared" si="14"/>
        <v>23</v>
      </c>
      <c r="M53" s="168">
        <v>49</v>
      </c>
    </row>
    <row r="54" spans="1:13" ht="15.75" thickBot="1">
      <c r="A54" s="200"/>
      <c r="C54" s="151"/>
      <c r="J54" s="203">
        <f>SUM(J5:J53)</f>
        <v>1520</v>
      </c>
      <c r="M54" s="143"/>
    </row>
    <row r="55" ht="15">
      <c r="A55" s="199"/>
    </row>
    <row r="56" ht="15">
      <c r="A56" s="199"/>
    </row>
    <row r="57" ht="15">
      <c r="A57" s="199"/>
    </row>
    <row r="58" ht="15">
      <c r="A58" s="199"/>
    </row>
  </sheetData>
  <sheetProtection/>
  <mergeCells count="9">
    <mergeCell ref="L3:L4"/>
    <mergeCell ref="M3:M4"/>
    <mergeCell ref="A3:A4"/>
    <mergeCell ref="B3:B4"/>
    <mergeCell ref="C3:C4"/>
    <mergeCell ref="D3:F3"/>
    <mergeCell ref="G3:I3"/>
    <mergeCell ref="J3:J4"/>
    <mergeCell ref="K3:K4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26" customWidth="1"/>
    <col min="2" max="2" width="3.7109375" style="0" customWidth="1"/>
    <col min="3" max="3" width="20.7109375" style="43" customWidth="1"/>
    <col min="4" max="4" width="20.7109375" style="26" customWidth="1"/>
    <col min="5" max="5" width="4.7109375" style="0" customWidth="1"/>
    <col min="6" max="7" width="7.7109375" style="0" customWidth="1"/>
    <col min="8" max="8" width="4.7109375" style="0" customWidth="1"/>
    <col min="9" max="16" width="7.7109375" style="0" customWidth="1"/>
    <col min="17" max="18" width="8.7109375" style="0" customWidth="1"/>
    <col min="19" max="20" width="10.7109375" style="0" customWidth="1"/>
  </cols>
  <sheetData>
    <row r="1" spans="3:5" ht="12" customHeight="1">
      <c r="C1" s="35" t="s">
        <v>116</v>
      </c>
      <c r="E1" s="26" t="s">
        <v>118</v>
      </c>
    </row>
    <row r="2" spans="3:5" ht="12" customHeight="1" thickBot="1">
      <c r="C2" s="69" t="s">
        <v>117</v>
      </c>
      <c r="E2" s="26" t="s">
        <v>119</v>
      </c>
    </row>
    <row r="3" spans="1:20" s="1" customFormat="1" ht="10.5" customHeight="1">
      <c r="A3" s="39"/>
      <c r="B3" s="2"/>
      <c r="C3" s="259" t="s">
        <v>0</v>
      </c>
      <c r="D3" s="222" t="s">
        <v>1</v>
      </c>
      <c r="E3" s="256" t="s">
        <v>2</v>
      </c>
      <c r="F3" s="257"/>
      <c r="G3" s="258"/>
      <c r="H3" s="213" t="s">
        <v>3</v>
      </c>
      <c r="I3" s="257"/>
      <c r="J3" s="261"/>
      <c r="K3" s="256" t="s">
        <v>107</v>
      </c>
      <c r="L3" s="257"/>
      <c r="M3" s="258"/>
      <c r="N3" s="213" t="s">
        <v>108</v>
      </c>
      <c r="O3" s="257"/>
      <c r="P3" s="261"/>
      <c r="Q3" s="61" t="s">
        <v>8</v>
      </c>
      <c r="R3" s="61" t="s">
        <v>8</v>
      </c>
      <c r="S3" s="2" t="s">
        <v>8</v>
      </c>
      <c r="T3" s="61" t="s">
        <v>8</v>
      </c>
    </row>
    <row r="4" spans="1:20" s="1" customFormat="1" ht="10.5" customHeight="1" thickBot="1">
      <c r="A4" s="37"/>
      <c r="B4" s="4"/>
      <c r="C4" s="260"/>
      <c r="D4" s="224"/>
      <c r="E4" s="5" t="s">
        <v>4</v>
      </c>
      <c r="F4" s="3" t="s">
        <v>5</v>
      </c>
      <c r="G4" s="6" t="s">
        <v>6</v>
      </c>
      <c r="H4" s="60" t="s">
        <v>4</v>
      </c>
      <c r="I4" s="3" t="s">
        <v>5</v>
      </c>
      <c r="J4" s="7" t="s">
        <v>6</v>
      </c>
      <c r="K4" s="60" t="s">
        <v>4</v>
      </c>
      <c r="L4" s="3" t="s">
        <v>5</v>
      </c>
      <c r="M4" s="7" t="s">
        <v>6</v>
      </c>
      <c r="N4" s="60" t="s">
        <v>4</v>
      </c>
      <c r="O4" s="3" t="s">
        <v>5</v>
      </c>
      <c r="P4" s="6" t="s">
        <v>6</v>
      </c>
      <c r="Q4" s="62" t="s">
        <v>7</v>
      </c>
      <c r="R4" s="36" t="s">
        <v>9</v>
      </c>
      <c r="S4" s="4" t="s">
        <v>26</v>
      </c>
      <c r="T4" s="36" t="s">
        <v>6</v>
      </c>
    </row>
    <row r="5" spans="1:20" ht="10.5" customHeight="1">
      <c r="A5" s="219">
        <v>1</v>
      </c>
      <c r="B5" s="40"/>
      <c r="C5" s="71" t="s">
        <v>73</v>
      </c>
      <c r="D5" s="230" t="s">
        <v>69</v>
      </c>
      <c r="E5" s="8">
        <v>25</v>
      </c>
      <c r="F5" s="59">
        <v>7315</v>
      </c>
      <c r="G5" s="8">
        <v>12</v>
      </c>
      <c r="H5" s="63">
        <v>10</v>
      </c>
      <c r="I5" s="59">
        <v>3354</v>
      </c>
      <c r="J5" s="9">
        <v>9</v>
      </c>
      <c r="K5" s="114">
        <v>15</v>
      </c>
      <c r="L5" s="93">
        <v>5172</v>
      </c>
      <c r="M5" s="94">
        <v>8</v>
      </c>
      <c r="N5" s="116">
        <v>10</v>
      </c>
      <c r="O5" s="93">
        <v>3483</v>
      </c>
      <c r="P5" s="117">
        <v>10</v>
      </c>
      <c r="Q5" s="219">
        <f>SUM(E5:E9,H5:H9,K5:K9,N5:N9)</f>
        <v>302</v>
      </c>
      <c r="R5" s="233">
        <f>SUM(F5:F9,I5:I9,L5:L9,O5:O9)</f>
        <v>94974</v>
      </c>
      <c r="S5" s="262">
        <f>SUM(G5:G9,J5:J9,M5:M9,P5:P9)</f>
        <v>107</v>
      </c>
      <c r="T5" s="239">
        <v>8</v>
      </c>
    </row>
    <row r="6" spans="1:20" ht="10.5" customHeight="1">
      <c r="A6" s="220"/>
      <c r="B6" s="41"/>
      <c r="C6" s="72" t="s">
        <v>72</v>
      </c>
      <c r="D6" s="231"/>
      <c r="E6" s="10">
        <v>26</v>
      </c>
      <c r="F6" s="11">
        <v>7971</v>
      </c>
      <c r="G6" s="10">
        <v>6</v>
      </c>
      <c r="H6" s="12">
        <v>30</v>
      </c>
      <c r="I6" s="11">
        <v>8820</v>
      </c>
      <c r="J6" s="13">
        <v>2</v>
      </c>
      <c r="K6" s="118">
        <v>17</v>
      </c>
      <c r="L6" s="95">
        <v>5461</v>
      </c>
      <c r="M6" s="96">
        <v>7</v>
      </c>
      <c r="N6" s="119">
        <v>25</v>
      </c>
      <c r="O6" s="95">
        <v>8219</v>
      </c>
      <c r="P6" s="120">
        <v>1</v>
      </c>
      <c r="Q6" s="220"/>
      <c r="R6" s="234"/>
      <c r="S6" s="263"/>
      <c r="T6" s="240"/>
    </row>
    <row r="7" spans="1:20" ht="10.5" customHeight="1">
      <c r="A7" s="220"/>
      <c r="B7" s="41"/>
      <c r="C7" s="72" t="s">
        <v>71</v>
      </c>
      <c r="D7" s="231"/>
      <c r="E7" s="10">
        <v>12</v>
      </c>
      <c r="F7" s="11">
        <v>3465</v>
      </c>
      <c r="G7" s="10">
        <v>9</v>
      </c>
      <c r="H7" s="12">
        <v>15</v>
      </c>
      <c r="I7" s="11">
        <v>4944</v>
      </c>
      <c r="J7" s="13">
        <v>8</v>
      </c>
      <c r="K7" s="118">
        <v>21</v>
      </c>
      <c r="L7" s="95">
        <v>6768</v>
      </c>
      <c r="M7" s="96">
        <v>5</v>
      </c>
      <c r="N7" s="119">
        <v>11</v>
      </c>
      <c r="O7" s="95">
        <v>3549</v>
      </c>
      <c r="P7" s="120">
        <v>8</v>
      </c>
      <c r="Q7" s="220"/>
      <c r="R7" s="234"/>
      <c r="S7" s="263"/>
      <c r="T7" s="240"/>
    </row>
    <row r="8" spans="1:20" ht="10.5" customHeight="1" thickBot="1">
      <c r="A8" s="220"/>
      <c r="B8" s="48"/>
      <c r="C8" s="73" t="s">
        <v>70</v>
      </c>
      <c r="D8" s="245"/>
      <c r="E8" s="14">
        <v>16</v>
      </c>
      <c r="F8" s="15">
        <v>4688</v>
      </c>
      <c r="G8" s="14">
        <v>11</v>
      </c>
      <c r="H8" s="64">
        <v>39</v>
      </c>
      <c r="I8" s="15">
        <v>11958</v>
      </c>
      <c r="J8" s="16">
        <v>1</v>
      </c>
      <c r="K8" s="137">
        <v>13</v>
      </c>
      <c r="L8" s="106">
        <v>4261</v>
      </c>
      <c r="M8" s="115">
        <v>4</v>
      </c>
      <c r="N8" s="121">
        <v>17</v>
      </c>
      <c r="O8" s="106">
        <v>5546</v>
      </c>
      <c r="P8" s="122">
        <v>6</v>
      </c>
      <c r="Q8" s="220"/>
      <c r="R8" s="234"/>
      <c r="S8" s="263"/>
      <c r="T8" s="240"/>
    </row>
    <row r="9" spans="1:20" ht="10.5" customHeight="1" thickBot="1">
      <c r="A9" s="221"/>
      <c r="B9" s="42" t="s">
        <v>110</v>
      </c>
      <c r="C9" s="74"/>
      <c r="D9" s="232"/>
      <c r="E9" s="107"/>
      <c r="F9" s="106"/>
      <c r="G9" s="107"/>
      <c r="H9" s="121"/>
      <c r="I9" s="106"/>
      <c r="J9" s="122"/>
      <c r="K9" s="98"/>
      <c r="L9" s="97"/>
      <c r="M9" s="98"/>
      <c r="N9" s="123"/>
      <c r="O9" s="97"/>
      <c r="P9" s="124"/>
      <c r="Q9" s="221"/>
      <c r="R9" s="235"/>
      <c r="S9" s="264"/>
      <c r="T9" s="241"/>
    </row>
    <row r="10" spans="1:20" ht="10.5" customHeight="1">
      <c r="A10" s="213">
        <v>2</v>
      </c>
      <c r="B10" s="40"/>
      <c r="C10" s="71" t="s">
        <v>40</v>
      </c>
      <c r="D10" s="230" t="s">
        <v>37</v>
      </c>
      <c r="E10" s="99">
        <v>50</v>
      </c>
      <c r="F10" s="89">
        <v>14744</v>
      </c>
      <c r="G10" s="99">
        <v>1</v>
      </c>
      <c r="H10" s="125">
        <v>17</v>
      </c>
      <c r="I10" s="89">
        <v>5578</v>
      </c>
      <c r="J10" s="126">
        <v>6</v>
      </c>
      <c r="K10" s="99">
        <v>22</v>
      </c>
      <c r="L10" s="89">
        <v>7113</v>
      </c>
      <c r="M10" s="99">
        <v>2</v>
      </c>
      <c r="N10" s="125">
        <v>20</v>
      </c>
      <c r="O10" s="89">
        <v>7034</v>
      </c>
      <c r="P10" s="126">
        <v>3</v>
      </c>
      <c r="Q10" s="219">
        <f>SUM(E10:E14,H10:H14,K10:K14,N10:N14)</f>
        <v>366</v>
      </c>
      <c r="R10" s="233">
        <f>SUM(F10:F14,I10:I14,L10:L14,O10:O14)</f>
        <v>117553</v>
      </c>
      <c r="S10" s="262">
        <f>SUM(G10:G14,J10:J14,M10:M14,P10:P14)</f>
        <v>73</v>
      </c>
      <c r="T10" s="240">
        <v>2</v>
      </c>
    </row>
    <row r="11" spans="1:20" ht="10.5" customHeight="1">
      <c r="A11" s="214"/>
      <c r="B11" s="41"/>
      <c r="C11" s="72" t="s">
        <v>38</v>
      </c>
      <c r="D11" s="231"/>
      <c r="E11" s="100">
        <v>28</v>
      </c>
      <c r="F11" s="95">
        <v>9610</v>
      </c>
      <c r="G11" s="100">
        <v>3</v>
      </c>
      <c r="H11" s="119">
        <v>30</v>
      </c>
      <c r="I11" s="95">
        <v>8879</v>
      </c>
      <c r="J11" s="120">
        <v>1</v>
      </c>
      <c r="K11" s="100">
        <v>19</v>
      </c>
      <c r="L11" s="95">
        <v>6431</v>
      </c>
      <c r="M11" s="100">
        <v>8</v>
      </c>
      <c r="N11" s="119">
        <v>13</v>
      </c>
      <c r="O11" s="95">
        <v>3822</v>
      </c>
      <c r="P11" s="120">
        <v>6</v>
      </c>
      <c r="Q11" s="220"/>
      <c r="R11" s="234"/>
      <c r="S11" s="263"/>
      <c r="T11" s="240"/>
    </row>
    <row r="12" spans="1:20" ht="10.5" customHeight="1">
      <c r="A12" s="214"/>
      <c r="B12" s="41"/>
      <c r="C12" s="72" t="s">
        <v>41</v>
      </c>
      <c r="D12" s="231"/>
      <c r="E12" s="100">
        <v>11</v>
      </c>
      <c r="F12" s="95">
        <v>3191</v>
      </c>
      <c r="G12" s="100">
        <v>11</v>
      </c>
      <c r="H12" s="119">
        <v>19</v>
      </c>
      <c r="I12" s="95">
        <v>6647</v>
      </c>
      <c r="J12" s="120">
        <v>2</v>
      </c>
      <c r="K12" s="100">
        <v>5</v>
      </c>
      <c r="L12" s="95">
        <v>1701</v>
      </c>
      <c r="M12" s="100">
        <v>9</v>
      </c>
      <c r="N12" s="119">
        <v>39</v>
      </c>
      <c r="O12" s="95">
        <v>13167</v>
      </c>
      <c r="P12" s="120">
        <v>1</v>
      </c>
      <c r="Q12" s="220"/>
      <c r="R12" s="234"/>
      <c r="S12" s="263"/>
      <c r="T12" s="240"/>
    </row>
    <row r="13" spans="1:20" ht="10.5" customHeight="1" thickBot="1">
      <c r="A13" s="265"/>
      <c r="B13" s="48"/>
      <c r="C13" s="75" t="s">
        <v>109</v>
      </c>
      <c r="D13" s="245"/>
      <c r="E13" s="121">
        <v>25</v>
      </c>
      <c r="F13" s="106">
        <v>7764</v>
      </c>
      <c r="G13" s="107">
        <v>3</v>
      </c>
      <c r="H13" s="121">
        <v>31</v>
      </c>
      <c r="I13" s="106">
        <v>9470</v>
      </c>
      <c r="J13" s="122">
        <v>2</v>
      </c>
      <c r="K13" s="102">
        <v>14</v>
      </c>
      <c r="L13" s="101">
        <v>4723</v>
      </c>
      <c r="M13" s="102">
        <v>11</v>
      </c>
      <c r="N13" s="127">
        <v>23</v>
      </c>
      <c r="O13" s="101">
        <v>7679</v>
      </c>
      <c r="P13" s="128">
        <v>4</v>
      </c>
      <c r="Q13" s="220"/>
      <c r="R13" s="234"/>
      <c r="S13" s="263"/>
      <c r="T13" s="240"/>
    </row>
    <row r="14" spans="1:20" ht="10.5" customHeight="1" thickBot="1">
      <c r="A14" s="215"/>
      <c r="B14" s="42" t="s">
        <v>110</v>
      </c>
      <c r="C14" s="76" t="s">
        <v>111</v>
      </c>
      <c r="D14" s="232"/>
      <c r="E14" s="141"/>
      <c r="F14" s="112"/>
      <c r="G14" s="141"/>
      <c r="H14" s="204"/>
      <c r="I14" s="112"/>
      <c r="J14" s="205"/>
      <c r="K14" s="104"/>
      <c r="L14" s="103"/>
      <c r="M14" s="104"/>
      <c r="N14" s="129"/>
      <c r="O14" s="103"/>
      <c r="P14" s="130"/>
      <c r="Q14" s="221"/>
      <c r="R14" s="235"/>
      <c r="S14" s="264"/>
      <c r="T14" s="240"/>
    </row>
    <row r="15" spans="1:20" ht="10.5" customHeight="1">
      <c r="A15" s="213">
        <v>3</v>
      </c>
      <c r="B15" s="40"/>
      <c r="C15" s="71" t="s">
        <v>53</v>
      </c>
      <c r="D15" s="230" t="s">
        <v>49</v>
      </c>
      <c r="E15" s="105">
        <v>39</v>
      </c>
      <c r="F15" s="93">
        <v>11930</v>
      </c>
      <c r="G15" s="105">
        <v>3</v>
      </c>
      <c r="H15" s="116">
        <v>30</v>
      </c>
      <c r="I15" s="93">
        <v>9662</v>
      </c>
      <c r="J15" s="117">
        <v>1</v>
      </c>
      <c r="K15" s="105">
        <v>33</v>
      </c>
      <c r="L15" s="93">
        <v>11185</v>
      </c>
      <c r="M15" s="105">
        <v>2</v>
      </c>
      <c r="N15" s="116">
        <v>17</v>
      </c>
      <c r="O15" s="93">
        <v>5830</v>
      </c>
      <c r="P15" s="117">
        <v>3</v>
      </c>
      <c r="Q15" s="219">
        <f>SUM(E15:E19,H15:H19,K15:K19,N15:N19)</f>
        <v>307</v>
      </c>
      <c r="R15" s="233">
        <f>SUM(F15:F19,I15:I19,L15:L19,O15:O19)</f>
        <v>97217</v>
      </c>
      <c r="S15" s="262">
        <f>SUM(G15:G19,J15:J19,M15:M19,P15:P19)</f>
        <v>97</v>
      </c>
      <c r="T15" s="239">
        <v>6</v>
      </c>
    </row>
    <row r="16" spans="1:20" ht="10.5" customHeight="1">
      <c r="A16" s="214"/>
      <c r="B16" s="41"/>
      <c r="C16" s="72" t="s">
        <v>51</v>
      </c>
      <c r="D16" s="231"/>
      <c r="E16" s="100">
        <v>13</v>
      </c>
      <c r="F16" s="95">
        <v>3796</v>
      </c>
      <c r="G16" s="100">
        <v>9</v>
      </c>
      <c r="H16" s="119">
        <v>4</v>
      </c>
      <c r="I16" s="95">
        <v>1290</v>
      </c>
      <c r="J16" s="120">
        <v>12</v>
      </c>
      <c r="K16" s="100">
        <v>10</v>
      </c>
      <c r="L16" s="95">
        <v>3400</v>
      </c>
      <c r="M16" s="100">
        <v>11</v>
      </c>
      <c r="N16" s="119">
        <v>6</v>
      </c>
      <c r="O16" s="95">
        <v>1741</v>
      </c>
      <c r="P16" s="120">
        <v>12</v>
      </c>
      <c r="Q16" s="220"/>
      <c r="R16" s="234"/>
      <c r="S16" s="263"/>
      <c r="T16" s="240"/>
    </row>
    <row r="17" spans="1:20" ht="10.5" customHeight="1">
      <c r="A17" s="214"/>
      <c r="B17" s="41"/>
      <c r="C17" s="72" t="s">
        <v>50</v>
      </c>
      <c r="D17" s="231"/>
      <c r="E17" s="100">
        <v>15</v>
      </c>
      <c r="F17" s="95">
        <v>4291</v>
      </c>
      <c r="G17" s="100">
        <v>8</v>
      </c>
      <c r="H17" s="119">
        <v>21</v>
      </c>
      <c r="I17" s="95">
        <v>6415</v>
      </c>
      <c r="J17" s="120">
        <v>3</v>
      </c>
      <c r="K17" s="100">
        <v>6</v>
      </c>
      <c r="L17" s="95">
        <v>1929</v>
      </c>
      <c r="M17" s="100">
        <v>8</v>
      </c>
      <c r="N17" s="119">
        <v>21</v>
      </c>
      <c r="O17" s="95">
        <v>6832</v>
      </c>
      <c r="P17" s="120">
        <v>2</v>
      </c>
      <c r="Q17" s="220"/>
      <c r="R17" s="234"/>
      <c r="S17" s="263"/>
      <c r="T17" s="240"/>
    </row>
    <row r="18" spans="1:20" ht="10.5" customHeight="1" thickBot="1">
      <c r="A18" s="265"/>
      <c r="B18" s="48"/>
      <c r="C18" s="73" t="s">
        <v>112</v>
      </c>
      <c r="D18" s="245"/>
      <c r="E18" s="107">
        <v>16</v>
      </c>
      <c r="F18" s="106">
        <v>4991</v>
      </c>
      <c r="G18" s="107">
        <v>10</v>
      </c>
      <c r="H18" s="121">
        <v>30</v>
      </c>
      <c r="I18" s="106">
        <v>8883</v>
      </c>
      <c r="J18" s="122">
        <v>3</v>
      </c>
      <c r="K18" s="107">
        <v>16</v>
      </c>
      <c r="L18" s="106">
        <v>5116</v>
      </c>
      <c r="M18" s="107">
        <v>9</v>
      </c>
      <c r="N18" s="121">
        <v>30</v>
      </c>
      <c r="O18" s="106">
        <v>9926</v>
      </c>
      <c r="P18" s="122">
        <v>1</v>
      </c>
      <c r="Q18" s="220"/>
      <c r="R18" s="234"/>
      <c r="S18" s="263"/>
      <c r="T18" s="240"/>
    </row>
    <row r="19" spans="1:20" ht="10.5" customHeight="1" thickBot="1">
      <c r="A19" s="215"/>
      <c r="B19" s="42" t="s">
        <v>110</v>
      </c>
      <c r="C19" s="77" t="s">
        <v>54</v>
      </c>
      <c r="D19" s="232"/>
      <c r="E19" s="107"/>
      <c r="F19" s="106"/>
      <c r="G19" s="107"/>
      <c r="H19" s="121"/>
      <c r="I19" s="106"/>
      <c r="J19" s="122"/>
      <c r="K19" s="107"/>
      <c r="L19" s="106"/>
      <c r="M19" s="107"/>
      <c r="N19" s="121"/>
      <c r="O19" s="106"/>
      <c r="P19" s="122"/>
      <c r="Q19" s="221"/>
      <c r="R19" s="235"/>
      <c r="S19" s="264"/>
      <c r="T19" s="241"/>
    </row>
    <row r="20" spans="1:20" ht="10.5" customHeight="1">
      <c r="A20" s="213">
        <v>4</v>
      </c>
      <c r="B20" s="40"/>
      <c r="C20" s="71" t="s">
        <v>97</v>
      </c>
      <c r="D20" s="222" t="s">
        <v>95</v>
      </c>
      <c r="E20" s="88">
        <v>24</v>
      </c>
      <c r="F20" s="89">
        <v>7318</v>
      </c>
      <c r="G20" s="90">
        <v>11</v>
      </c>
      <c r="H20" s="91">
        <v>6</v>
      </c>
      <c r="I20" s="89">
        <v>2040</v>
      </c>
      <c r="J20" s="92">
        <v>12</v>
      </c>
      <c r="K20" s="88">
        <v>15</v>
      </c>
      <c r="L20" s="89">
        <v>4902</v>
      </c>
      <c r="M20" s="90">
        <v>10</v>
      </c>
      <c r="N20" s="91">
        <v>9</v>
      </c>
      <c r="O20" s="89">
        <v>3016</v>
      </c>
      <c r="P20" s="92">
        <v>12</v>
      </c>
      <c r="Q20" s="219">
        <f>SUM(E20:E24,H20:H24,K20:K24,N20:N24)</f>
        <v>191</v>
      </c>
      <c r="R20" s="233">
        <f>SUM(F20:F24,I20:I24,L20:L24,O20:O24)</f>
        <v>59434</v>
      </c>
      <c r="S20" s="262">
        <f>SUM(G20:G24,J20:J24,M20:M24,P20:P24)</f>
        <v>155</v>
      </c>
      <c r="T20" s="240">
        <v>11</v>
      </c>
    </row>
    <row r="21" spans="1:20" ht="10.5" customHeight="1">
      <c r="A21" s="214"/>
      <c r="B21" s="41"/>
      <c r="C21" s="72" t="s">
        <v>101</v>
      </c>
      <c r="D21" s="223"/>
      <c r="E21" s="131">
        <v>6</v>
      </c>
      <c r="F21" s="95">
        <v>1104</v>
      </c>
      <c r="G21" s="108">
        <v>12</v>
      </c>
      <c r="H21" s="118">
        <v>14</v>
      </c>
      <c r="I21" s="95">
        <v>4070</v>
      </c>
      <c r="J21" s="96">
        <v>6</v>
      </c>
      <c r="K21" s="131">
        <v>0</v>
      </c>
      <c r="L21" s="95">
        <v>0</v>
      </c>
      <c r="M21" s="108">
        <v>12</v>
      </c>
      <c r="N21" s="118">
        <v>8</v>
      </c>
      <c r="O21" s="95">
        <v>2673</v>
      </c>
      <c r="P21" s="96">
        <v>10</v>
      </c>
      <c r="Q21" s="220"/>
      <c r="R21" s="234"/>
      <c r="S21" s="263"/>
      <c r="T21" s="240"/>
    </row>
    <row r="22" spans="1:20" ht="10.5" customHeight="1">
      <c r="A22" s="214"/>
      <c r="B22" s="41"/>
      <c r="C22" s="72" t="s">
        <v>99</v>
      </c>
      <c r="D22" s="223"/>
      <c r="E22" s="131">
        <v>17</v>
      </c>
      <c r="F22" s="95">
        <v>5137</v>
      </c>
      <c r="G22" s="108">
        <v>3</v>
      </c>
      <c r="H22" s="118">
        <v>7</v>
      </c>
      <c r="I22" s="95">
        <v>2269</v>
      </c>
      <c r="J22" s="96">
        <v>12</v>
      </c>
      <c r="K22" s="131">
        <v>15</v>
      </c>
      <c r="L22" s="95">
        <v>4683</v>
      </c>
      <c r="M22" s="108">
        <v>9</v>
      </c>
      <c r="N22" s="118">
        <v>8</v>
      </c>
      <c r="O22" s="95">
        <v>2890</v>
      </c>
      <c r="P22" s="96">
        <v>9</v>
      </c>
      <c r="Q22" s="220"/>
      <c r="R22" s="234"/>
      <c r="S22" s="263"/>
      <c r="T22" s="240"/>
    </row>
    <row r="23" spans="1:20" ht="10.5" customHeight="1" thickBot="1">
      <c r="A23" s="265"/>
      <c r="B23" s="48"/>
      <c r="C23" s="73" t="s">
        <v>96</v>
      </c>
      <c r="D23" s="224"/>
      <c r="E23" s="137">
        <v>21</v>
      </c>
      <c r="F23" s="106">
        <v>6746</v>
      </c>
      <c r="G23" s="111">
        <v>4</v>
      </c>
      <c r="H23" s="137">
        <v>14</v>
      </c>
      <c r="I23" s="106">
        <v>3975</v>
      </c>
      <c r="J23" s="115">
        <v>12</v>
      </c>
      <c r="K23" s="137">
        <v>17</v>
      </c>
      <c r="L23" s="106">
        <v>5635</v>
      </c>
      <c r="M23" s="111">
        <v>11</v>
      </c>
      <c r="N23" s="137">
        <v>10</v>
      </c>
      <c r="O23" s="106">
        <v>2976</v>
      </c>
      <c r="P23" s="115">
        <v>10</v>
      </c>
      <c r="Q23" s="220"/>
      <c r="R23" s="234"/>
      <c r="S23" s="263"/>
      <c r="T23" s="240"/>
    </row>
    <row r="24" spans="1:20" ht="10.5" customHeight="1" thickBot="1">
      <c r="A24" s="215"/>
      <c r="B24" s="42" t="s">
        <v>110</v>
      </c>
      <c r="C24" s="73"/>
      <c r="D24" s="227"/>
      <c r="E24" s="138"/>
      <c r="F24" s="112"/>
      <c r="G24" s="113"/>
      <c r="H24" s="139"/>
      <c r="I24" s="112"/>
      <c r="J24" s="140"/>
      <c r="K24" s="138"/>
      <c r="L24" s="112"/>
      <c r="M24" s="113"/>
      <c r="N24" s="139"/>
      <c r="O24" s="112"/>
      <c r="P24" s="140"/>
      <c r="Q24" s="221"/>
      <c r="R24" s="235"/>
      <c r="S24" s="264"/>
      <c r="T24" s="240"/>
    </row>
    <row r="25" spans="1:20" ht="10.5" customHeight="1">
      <c r="A25" s="213">
        <v>5</v>
      </c>
      <c r="B25" s="40"/>
      <c r="C25" s="71" t="s">
        <v>23</v>
      </c>
      <c r="D25" s="230" t="s">
        <v>19</v>
      </c>
      <c r="E25" s="135">
        <v>39</v>
      </c>
      <c r="F25" s="93">
        <v>12205</v>
      </c>
      <c r="G25" s="110">
        <v>2</v>
      </c>
      <c r="H25" s="114">
        <v>21</v>
      </c>
      <c r="I25" s="93">
        <v>6482</v>
      </c>
      <c r="J25" s="94">
        <v>3</v>
      </c>
      <c r="K25" s="135">
        <v>11</v>
      </c>
      <c r="L25" s="93">
        <v>3735</v>
      </c>
      <c r="M25" s="110">
        <v>5</v>
      </c>
      <c r="N25" s="114">
        <v>11</v>
      </c>
      <c r="O25" s="93">
        <v>3490</v>
      </c>
      <c r="P25" s="94">
        <v>9</v>
      </c>
      <c r="Q25" s="219">
        <f>SUM(E25:E31,H25:H31,K25:K31,N25:N31)</f>
        <v>321</v>
      </c>
      <c r="R25" s="233">
        <f>SUM(F25:F31,I25:I31,L25:L31,O25:O31)</f>
        <v>102559</v>
      </c>
      <c r="S25" s="262">
        <f>SUM(G25:G31,J25:J31,M25:M31,P25:P31)</f>
        <v>83</v>
      </c>
      <c r="T25" s="239">
        <v>4</v>
      </c>
    </row>
    <row r="26" spans="1:20" ht="10.5" customHeight="1">
      <c r="A26" s="266"/>
      <c r="B26" s="65"/>
      <c r="C26" s="72" t="s">
        <v>21</v>
      </c>
      <c r="D26" s="247"/>
      <c r="E26" s="131">
        <v>31</v>
      </c>
      <c r="F26" s="95">
        <v>10356</v>
      </c>
      <c r="G26" s="108">
        <v>2</v>
      </c>
      <c r="H26" s="118">
        <v>17</v>
      </c>
      <c r="I26" s="95">
        <v>5019</v>
      </c>
      <c r="J26" s="96">
        <v>5</v>
      </c>
      <c r="K26" s="131">
        <v>25</v>
      </c>
      <c r="L26" s="95">
        <v>8327</v>
      </c>
      <c r="M26" s="108">
        <v>1</v>
      </c>
      <c r="N26" s="118">
        <v>28</v>
      </c>
      <c r="O26" s="95">
        <v>8985</v>
      </c>
      <c r="P26" s="96">
        <v>3</v>
      </c>
      <c r="Q26" s="220"/>
      <c r="R26" s="234"/>
      <c r="S26" s="263"/>
      <c r="T26" s="240"/>
    </row>
    <row r="27" spans="1:20" ht="10.5" customHeight="1">
      <c r="A27" s="266"/>
      <c r="B27" s="65"/>
      <c r="C27" s="72" t="s">
        <v>28</v>
      </c>
      <c r="D27" s="247"/>
      <c r="E27" s="131">
        <v>22</v>
      </c>
      <c r="F27" s="95">
        <v>6795</v>
      </c>
      <c r="G27" s="108">
        <v>2</v>
      </c>
      <c r="H27" s="118">
        <v>14</v>
      </c>
      <c r="I27" s="95">
        <v>4215</v>
      </c>
      <c r="J27" s="96">
        <v>10</v>
      </c>
      <c r="K27" s="131">
        <v>17</v>
      </c>
      <c r="L27" s="95">
        <v>5643</v>
      </c>
      <c r="M27" s="108">
        <v>10</v>
      </c>
      <c r="N27" s="118">
        <v>12</v>
      </c>
      <c r="O27" s="95">
        <v>3650</v>
      </c>
      <c r="P27" s="96">
        <v>7</v>
      </c>
      <c r="Q27" s="220"/>
      <c r="R27" s="234"/>
      <c r="S27" s="263"/>
      <c r="T27" s="240"/>
    </row>
    <row r="28" spans="1:20" ht="10.5" customHeight="1" thickBot="1">
      <c r="A28" s="266"/>
      <c r="B28" s="65"/>
      <c r="C28" s="73" t="s">
        <v>22</v>
      </c>
      <c r="D28" s="247"/>
      <c r="E28" s="136">
        <v>18</v>
      </c>
      <c r="F28" s="106">
        <v>6123</v>
      </c>
      <c r="G28" s="111">
        <v>6</v>
      </c>
      <c r="H28" s="137">
        <v>28</v>
      </c>
      <c r="I28" s="106">
        <v>8230</v>
      </c>
      <c r="J28" s="115">
        <v>5</v>
      </c>
      <c r="K28" s="136">
        <v>17</v>
      </c>
      <c r="L28" s="106">
        <v>5844</v>
      </c>
      <c r="M28" s="111">
        <v>6</v>
      </c>
      <c r="N28" s="137">
        <v>10</v>
      </c>
      <c r="O28" s="106">
        <v>3460</v>
      </c>
      <c r="P28" s="115">
        <v>7</v>
      </c>
      <c r="Q28" s="220"/>
      <c r="R28" s="234"/>
      <c r="S28" s="263"/>
      <c r="T28" s="240"/>
    </row>
    <row r="29" spans="1:20" ht="10.5" customHeight="1">
      <c r="A29" s="214"/>
      <c r="B29" s="41" t="s">
        <v>110</v>
      </c>
      <c r="C29" s="72" t="s">
        <v>25</v>
      </c>
      <c r="D29" s="231"/>
      <c r="E29" s="131"/>
      <c r="F29" s="95"/>
      <c r="G29" s="108"/>
      <c r="H29" s="118"/>
      <c r="I29" s="95"/>
      <c r="J29" s="96"/>
      <c r="K29" s="131"/>
      <c r="L29" s="95"/>
      <c r="M29" s="108"/>
      <c r="N29" s="118"/>
      <c r="O29" s="95"/>
      <c r="P29" s="96"/>
      <c r="Q29" s="220"/>
      <c r="R29" s="234"/>
      <c r="S29" s="263"/>
      <c r="T29" s="240"/>
    </row>
    <row r="30" spans="1:20" ht="10.5" customHeight="1">
      <c r="A30" s="214"/>
      <c r="B30" s="41" t="s">
        <v>110</v>
      </c>
      <c r="C30" s="72" t="s">
        <v>27</v>
      </c>
      <c r="D30" s="231"/>
      <c r="E30" s="131"/>
      <c r="F30" s="95"/>
      <c r="G30" s="108"/>
      <c r="H30" s="118"/>
      <c r="I30" s="95"/>
      <c r="J30" s="96"/>
      <c r="K30" s="131"/>
      <c r="L30" s="95"/>
      <c r="M30" s="108"/>
      <c r="N30" s="118"/>
      <c r="O30" s="95"/>
      <c r="P30" s="96"/>
      <c r="Q30" s="220"/>
      <c r="R30" s="234"/>
      <c r="S30" s="263"/>
      <c r="T30" s="240"/>
    </row>
    <row r="31" spans="1:20" ht="10.5" customHeight="1" thickBot="1">
      <c r="A31" s="215"/>
      <c r="B31" s="42" t="s">
        <v>110</v>
      </c>
      <c r="C31" s="73" t="s">
        <v>24</v>
      </c>
      <c r="D31" s="232"/>
      <c r="E31" s="136"/>
      <c r="F31" s="106"/>
      <c r="G31" s="111"/>
      <c r="H31" s="137"/>
      <c r="I31" s="106"/>
      <c r="J31" s="115"/>
      <c r="K31" s="136"/>
      <c r="L31" s="106"/>
      <c r="M31" s="111"/>
      <c r="N31" s="137"/>
      <c r="O31" s="106"/>
      <c r="P31" s="115"/>
      <c r="Q31" s="221"/>
      <c r="R31" s="235"/>
      <c r="S31" s="264"/>
      <c r="T31" s="241"/>
    </row>
    <row r="32" spans="1:20" ht="10.5" customHeight="1">
      <c r="A32" s="213">
        <v>6</v>
      </c>
      <c r="B32" s="40" t="s">
        <v>113</v>
      </c>
      <c r="C32" s="71" t="s">
        <v>65</v>
      </c>
      <c r="D32" s="230" t="s">
        <v>63</v>
      </c>
      <c r="E32" s="88">
        <v>27</v>
      </c>
      <c r="F32" s="89">
        <v>8067</v>
      </c>
      <c r="G32" s="90">
        <v>10</v>
      </c>
      <c r="H32" s="91">
        <v>9</v>
      </c>
      <c r="I32" s="89">
        <v>2782</v>
      </c>
      <c r="J32" s="92">
        <v>10</v>
      </c>
      <c r="K32" s="88"/>
      <c r="L32" s="89"/>
      <c r="M32" s="90"/>
      <c r="N32" s="91"/>
      <c r="O32" s="89"/>
      <c r="P32" s="92"/>
      <c r="Q32" s="219">
        <f>SUM(E32:E37,H32:H37,K32:K37,N32:N37)</f>
        <v>200</v>
      </c>
      <c r="R32" s="233">
        <f>SUM(F32:F37,I32:I37,L32:L37,O32:O37)</f>
        <v>62742</v>
      </c>
      <c r="S32" s="262">
        <f>SUM(G32:G37,J32:J37,M32:M37,P32:P37)</f>
        <v>157</v>
      </c>
      <c r="T32" s="240">
        <v>12</v>
      </c>
    </row>
    <row r="33" spans="1:20" ht="10.5" customHeight="1">
      <c r="A33" s="214"/>
      <c r="B33" s="41"/>
      <c r="C33" s="72" t="s">
        <v>64</v>
      </c>
      <c r="D33" s="231"/>
      <c r="E33" s="131">
        <v>7</v>
      </c>
      <c r="F33" s="95">
        <v>2164</v>
      </c>
      <c r="G33" s="108">
        <v>11</v>
      </c>
      <c r="H33" s="118">
        <v>10</v>
      </c>
      <c r="I33" s="95">
        <v>2931</v>
      </c>
      <c r="J33" s="96">
        <v>10</v>
      </c>
      <c r="K33" s="131">
        <v>9</v>
      </c>
      <c r="L33" s="95">
        <v>3116</v>
      </c>
      <c r="M33" s="108">
        <v>12</v>
      </c>
      <c r="N33" s="118">
        <v>17</v>
      </c>
      <c r="O33" s="95">
        <v>5467</v>
      </c>
      <c r="P33" s="96">
        <v>6</v>
      </c>
      <c r="Q33" s="220"/>
      <c r="R33" s="234"/>
      <c r="S33" s="263"/>
      <c r="T33" s="240"/>
    </row>
    <row r="34" spans="1:20" ht="10.5" customHeight="1">
      <c r="A34" s="214"/>
      <c r="B34" s="41"/>
      <c r="C34" s="72" t="s">
        <v>67</v>
      </c>
      <c r="D34" s="231"/>
      <c r="E34" s="131">
        <v>10</v>
      </c>
      <c r="F34" s="95">
        <v>2893</v>
      </c>
      <c r="G34" s="108">
        <v>12</v>
      </c>
      <c r="H34" s="118">
        <v>18</v>
      </c>
      <c r="I34" s="95">
        <v>5645</v>
      </c>
      <c r="J34" s="96">
        <v>6</v>
      </c>
      <c r="K34" s="131">
        <v>12</v>
      </c>
      <c r="L34" s="95">
        <v>3994</v>
      </c>
      <c r="M34" s="108">
        <v>10</v>
      </c>
      <c r="N34" s="118">
        <v>8</v>
      </c>
      <c r="O34" s="95">
        <v>2670</v>
      </c>
      <c r="P34" s="96">
        <v>10</v>
      </c>
      <c r="Q34" s="220"/>
      <c r="R34" s="234"/>
      <c r="S34" s="263"/>
      <c r="T34" s="240"/>
    </row>
    <row r="35" spans="1:20" ht="10.5" customHeight="1" thickBot="1">
      <c r="A35" s="265"/>
      <c r="B35" s="48"/>
      <c r="C35" s="75" t="s">
        <v>66</v>
      </c>
      <c r="D35" s="245"/>
      <c r="E35" s="137">
        <v>15</v>
      </c>
      <c r="F35" s="106">
        <v>4422</v>
      </c>
      <c r="G35" s="111">
        <v>12</v>
      </c>
      <c r="H35" s="137">
        <v>19</v>
      </c>
      <c r="I35" s="106">
        <v>5582</v>
      </c>
      <c r="J35" s="115">
        <v>9</v>
      </c>
      <c r="K35" s="118">
        <v>19</v>
      </c>
      <c r="L35" s="95">
        <v>6472</v>
      </c>
      <c r="M35" s="96">
        <v>7</v>
      </c>
      <c r="N35" s="118">
        <v>8</v>
      </c>
      <c r="O35" s="95">
        <v>2697</v>
      </c>
      <c r="P35" s="96">
        <v>11</v>
      </c>
      <c r="Q35" s="220"/>
      <c r="R35" s="234"/>
      <c r="S35" s="263"/>
      <c r="T35" s="240"/>
    </row>
    <row r="36" spans="1:20" ht="10.5" customHeight="1" thickBot="1">
      <c r="A36" s="265"/>
      <c r="B36" s="48"/>
      <c r="C36" s="77" t="s">
        <v>12</v>
      </c>
      <c r="D36" s="245"/>
      <c r="E36" s="208"/>
      <c r="F36" s="103"/>
      <c r="G36" s="209"/>
      <c r="H36" s="208"/>
      <c r="I36" s="103"/>
      <c r="J36" s="210"/>
      <c r="K36" s="152">
        <v>5</v>
      </c>
      <c r="L36" s="97">
        <v>1622</v>
      </c>
      <c r="M36" s="160">
        <v>10</v>
      </c>
      <c r="N36" s="152">
        <v>7</v>
      </c>
      <c r="O36" s="97">
        <v>2218</v>
      </c>
      <c r="P36" s="153">
        <v>11</v>
      </c>
      <c r="Q36" s="220"/>
      <c r="R36" s="234"/>
      <c r="S36" s="263"/>
      <c r="T36" s="240"/>
    </row>
    <row r="37" spans="1:20" ht="10.5" customHeight="1" thickBot="1">
      <c r="A37" s="215"/>
      <c r="B37" s="42" t="s">
        <v>110</v>
      </c>
      <c r="C37" s="76" t="s">
        <v>13</v>
      </c>
      <c r="D37" s="232"/>
      <c r="E37" s="138"/>
      <c r="F37" s="112"/>
      <c r="G37" s="113"/>
      <c r="H37" s="139"/>
      <c r="I37" s="112"/>
      <c r="J37" s="140"/>
      <c r="K37" s="138"/>
      <c r="L37" s="112"/>
      <c r="M37" s="113"/>
      <c r="N37" s="139"/>
      <c r="O37" s="112"/>
      <c r="P37" s="140"/>
      <c r="Q37" s="221"/>
      <c r="R37" s="235"/>
      <c r="S37" s="264"/>
      <c r="T37" s="240"/>
    </row>
    <row r="38" spans="1:20" ht="10.5" customHeight="1">
      <c r="A38" s="213">
        <v>7</v>
      </c>
      <c r="B38" s="40"/>
      <c r="C38" s="71" t="s">
        <v>58</v>
      </c>
      <c r="D38" s="230" t="s">
        <v>55</v>
      </c>
      <c r="E38" s="135">
        <v>31</v>
      </c>
      <c r="F38" s="93">
        <v>8903</v>
      </c>
      <c r="G38" s="110">
        <v>7</v>
      </c>
      <c r="H38" s="114">
        <v>18</v>
      </c>
      <c r="I38" s="93">
        <v>5863</v>
      </c>
      <c r="J38" s="94">
        <v>5</v>
      </c>
      <c r="K38" s="135">
        <v>28</v>
      </c>
      <c r="L38" s="93">
        <v>8988</v>
      </c>
      <c r="M38" s="110">
        <v>1</v>
      </c>
      <c r="N38" s="114">
        <v>15</v>
      </c>
      <c r="O38" s="93">
        <v>5312</v>
      </c>
      <c r="P38" s="94">
        <v>4</v>
      </c>
      <c r="Q38" s="219">
        <f>SUM(E38:E42,H38:H42,K38:K42,N38:N42)</f>
        <v>339</v>
      </c>
      <c r="R38" s="233">
        <f>SUM(F38:F42,I38:I42,L38:L42,O38:O42)</f>
        <v>107627</v>
      </c>
      <c r="S38" s="262">
        <f>SUM(G38:G42,J38:J42,M38:M42,P38:P42)</f>
        <v>79</v>
      </c>
      <c r="T38" s="239">
        <v>3</v>
      </c>
    </row>
    <row r="39" spans="1:20" ht="10.5" customHeight="1">
      <c r="A39" s="214"/>
      <c r="B39" s="41"/>
      <c r="C39" s="72" t="s">
        <v>59</v>
      </c>
      <c r="D39" s="231"/>
      <c r="E39" s="131">
        <v>30</v>
      </c>
      <c r="F39" s="95">
        <v>8805</v>
      </c>
      <c r="G39" s="108">
        <v>4</v>
      </c>
      <c r="H39" s="118">
        <v>11</v>
      </c>
      <c r="I39" s="95">
        <v>3391</v>
      </c>
      <c r="J39" s="96">
        <v>8</v>
      </c>
      <c r="K39" s="131">
        <v>13</v>
      </c>
      <c r="L39" s="95">
        <v>4298</v>
      </c>
      <c r="M39" s="108">
        <v>3</v>
      </c>
      <c r="N39" s="118">
        <v>20</v>
      </c>
      <c r="O39" s="95">
        <v>6610</v>
      </c>
      <c r="P39" s="96">
        <v>3</v>
      </c>
      <c r="Q39" s="220"/>
      <c r="R39" s="234"/>
      <c r="S39" s="263"/>
      <c r="T39" s="240"/>
    </row>
    <row r="40" spans="1:20" ht="10.5" customHeight="1">
      <c r="A40" s="214"/>
      <c r="B40" s="41"/>
      <c r="C40" s="72" t="s">
        <v>56</v>
      </c>
      <c r="D40" s="231"/>
      <c r="E40" s="131">
        <v>26</v>
      </c>
      <c r="F40" s="95">
        <v>7881</v>
      </c>
      <c r="G40" s="108">
        <v>1</v>
      </c>
      <c r="H40" s="118">
        <v>17</v>
      </c>
      <c r="I40" s="95">
        <v>5477</v>
      </c>
      <c r="J40" s="96">
        <v>7</v>
      </c>
      <c r="K40" s="131">
        <v>45</v>
      </c>
      <c r="L40" s="95">
        <v>14895</v>
      </c>
      <c r="M40" s="108">
        <v>1</v>
      </c>
      <c r="N40" s="118">
        <v>21</v>
      </c>
      <c r="O40" s="95">
        <v>6871</v>
      </c>
      <c r="P40" s="96">
        <v>2</v>
      </c>
      <c r="Q40" s="220"/>
      <c r="R40" s="234"/>
      <c r="S40" s="263"/>
      <c r="T40" s="240"/>
    </row>
    <row r="41" spans="1:20" ht="10.5" customHeight="1" thickBot="1">
      <c r="A41" s="265"/>
      <c r="B41" s="48"/>
      <c r="C41" s="73" t="s">
        <v>57</v>
      </c>
      <c r="D41" s="245"/>
      <c r="E41" s="136">
        <v>18</v>
      </c>
      <c r="F41" s="106">
        <v>5447</v>
      </c>
      <c r="G41" s="111">
        <v>9</v>
      </c>
      <c r="H41" s="137">
        <v>15</v>
      </c>
      <c r="I41" s="106">
        <v>4341</v>
      </c>
      <c r="J41" s="115">
        <v>11</v>
      </c>
      <c r="K41" s="136">
        <v>21</v>
      </c>
      <c r="L41" s="106">
        <v>7313</v>
      </c>
      <c r="M41" s="111">
        <v>2</v>
      </c>
      <c r="N41" s="137">
        <v>10</v>
      </c>
      <c r="O41" s="106">
        <v>3232</v>
      </c>
      <c r="P41" s="115">
        <v>11</v>
      </c>
      <c r="Q41" s="220"/>
      <c r="R41" s="234"/>
      <c r="S41" s="263"/>
      <c r="T41" s="240"/>
    </row>
    <row r="42" spans="1:20" ht="10.5" customHeight="1" thickBot="1">
      <c r="A42" s="215"/>
      <c r="B42" s="42" t="s">
        <v>110</v>
      </c>
      <c r="C42" s="73"/>
      <c r="D42" s="232"/>
      <c r="E42" s="136"/>
      <c r="F42" s="106"/>
      <c r="G42" s="111"/>
      <c r="H42" s="137"/>
      <c r="I42" s="106"/>
      <c r="J42" s="115"/>
      <c r="K42" s="136"/>
      <c r="L42" s="106"/>
      <c r="M42" s="111"/>
      <c r="N42" s="137"/>
      <c r="O42" s="106"/>
      <c r="P42" s="115"/>
      <c r="Q42" s="221"/>
      <c r="R42" s="235"/>
      <c r="S42" s="264"/>
      <c r="T42" s="241"/>
    </row>
    <row r="43" spans="1:20" ht="10.5" customHeight="1">
      <c r="A43" s="219">
        <v>8</v>
      </c>
      <c r="B43" s="40"/>
      <c r="C43" s="71" t="s">
        <v>105</v>
      </c>
      <c r="D43" s="242" t="s">
        <v>104</v>
      </c>
      <c r="E43" s="88">
        <v>27</v>
      </c>
      <c r="F43" s="89">
        <v>8118</v>
      </c>
      <c r="G43" s="90">
        <v>9</v>
      </c>
      <c r="H43" s="91"/>
      <c r="I43" s="89"/>
      <c r="J43" s="92"/>
      <c r="K43" s="88">
        <v>9</v>
      </c>
      <c r="L43" s="89">
        <v>3068</v>
      </c>
      <c r="M43" s="90">
        <v>12</v>
      </c>
      <c r="N43" s="91">
        <v>15</v>
      </c>
      <c r="O43" s="89">
        <v>5270</v>
      </c>
      <c r="P43" s="92">
        <v>5</v>
      </c>
      <c r="Q43" s="219">
        <f>SUM(E43:E48,H43:H48,K43:K48,N43:N48)</f>
        <v>304</v>
      </c>
      <c r="R43" s="233">
        <f>SUM(F43:F48,I43:I48,L43:L48,O43:O48)</f>
        <v>97350</v>
      </c>
      <c r="S43" s="251">
        <f>SUM(G43:G48,J43:J48,M43:M48,P43:P48)</f>
        <v>99</v>
      </c>
      <c r="T43" s="239">
        <v>7</v>
      </c>
    </row>
    <row r="44" spans="1:20" ht="10.5" customHeight="1">
      <c r="A44" s="220"/>
      <c r="B44" s="41"/>
      <c r="C44" s="72" t="s">
        <v>90</v>
      </c>
      <c r="D44" s="243"/>
      <c r="E44" s="131">
        <v>20</v>
      </c>
      <c r="F44" s="95">
        <v>6477</v>
      </c>
      <c r="G44" s="108">
        <v>8</v>
      </c>
      <c r="H44" s="118">
        <v>21</v>
      </c>
      <c r="I44" s="95">
        <v>6297</v>
      </c>
      <c r="J44" s="96">
        <v>4</v>
      </c>
      <c r="K44" s="131">
        <v>19</v>
      </c>
      <c r="L44" s="95">
        <v>6519</v>
      </c>
      <c r="M44" s="108">
        <v>6</v>
      </c>
      <c r="N44" s="118">
        <v>15</v>
      </c>
      <c r="O44" s="95">
        <v>4901</v>
      </c>
      <c r="P44" s="96">
        <v>5</v>
      </c>
      <c r="Q44" s="220"/>
      <c r="R44" s="234"/>
      <c r="S44" s="267"/>
      <c r="T44" s="240"/>
    </row>
    <row r="45" spans="1:20" ht="10.5" customHeight="1">
      <c r="A45" s="220"/>
      <c r="B45" s="41"/>
      <c r="C45" s="72" t="s">
        <v>15</v>
      </c>
      <c r="D45" s="243"/>
      <c r="E45" s="131">
        <v>16</v>
      </c>
      <c r="F45" s="95">
        <v>4975</v>
      </c>
      <c r="G45" s="108">
        <v>4</v>
      </c>
      <c r="H45" s="118">
        <v>16</v>
      </c>
      <c r="I45" s="141">
        <v>4912</v>
      </c>
      <c r="J45" s="96">
        <v>9</v>
      </c>
      <c r="K45" s="131">
        <v>30</v>
      </c>
      <c r="L45" s="95">
        <v>9485</v>
      </c>
      <c r="M45" s="108">
        <v>1</v>
      </c>
      <c r="N45" s="118">
        <v>18</v>
      </c>
      <c r="O45" s="141">
        <v>5865</v>
      </c>
      <c r="P45" s="96">
        <v>5</v>
      </c>
      <c r="Q45" s="220"/>
      <c r="R45" s="234"/>
      <c r="S45" s="267"/>
      <c r="T45" s="240"/>
    </row>
    <row r="46" spans="1:20" ht="10.5" customHeight="1">
      <c r="A46" s="220"/>
      <c r="B46" s="48"/>
      <c r="C46" s="75" t="s">
        <v>92</v>
      </c>
      <c r="D46" s="243"/>
      <c r="E46" s="132">
        <v>30</v>
      </c>
      <c r="F46" s="101">
        <v>10026</v>
      </c>
      <c r="G46" s="109">
        <v>1</v>
      </c>
      <c r="H46" s="133">
        <v>22</v>
      </c>
      <c r="I46" s="101">
        <v>6636</v>
      </c>
      <c r="J46" s="134">
        <v>8</v>
      </c>
      <c r="K46" s="132">
        <v>18</v>
      </c>
      <c r="L46" s="101">
        <v>5831</v>
      </c>
      <c r="M46" s="109">
        <v>6</v>
      </c>
      <c r="N46" s="133">
        <v>20</v>
      </c>
      <c r="O46" s="101">
        <v>6643</v>
      </c>
      <c r="P46" s="134">
        <v>5</v>
      </c>
      <c r="Q46" s="220"/>
      <c r="R46" s="234"/>
      <c r="S46" s="267"/>
      <c r="T46" s="240"/>
    </row>
    <row r="47" spans="1:20" ht="10.5" customHeight="1" thickBot="1">
      <c r="A47" s="220"/>
      <c r="B47" s="48"/>
      <c r="C47" s="73" t="s">
        <v>106</v>
      </c>
      <c r="D47" s="243"/>
      <c r="E47" s="136"/>
      <c r="F47" s="106"/>
      <c r="G47" s="111"/>
      <c r="H47" s="137">
        <v>8</v>
      </c>
      <c r="I47" s="106">
        <v>2327</v>
      </c>
      <c r="J47" s="115">
        <v>11</v>
      </c>
      <c r="K47" s="136"/>
      <c r="L47" s="106"/>
      <c r="M47" s="111"/>
      <c r="N47" s="137"/>
      <c r="O47" s="106"/>
      <c r="P47" s="115"/>
      <c r="Q47" s="220"/>
      <c r="R47" s="234"/>
      <c r="S47" s="267"/>
      <c r="T47" s="240"/>
    </row>
    <row r="48" spans="1:20" ht="10.5" customHeight="1" thickBot="1">
      <c r="A48" s="221"/>
      <c r="B48" s="42" t="s">
        <v>110</v>
      </c>
      <c r="C48" s="73"/>
      <c r="D48" s="244"/>
      <c r="E48" s="136"/>
      <c r="F48" s="106"/>
      <c r="G48" s="111"/>
      <c r="H48" s="137"/>
      <c r="I48" s="106"/>
      <c r="J48" s="115"/>
      <c r="K48" s="136"/>
      <c r="L48" s="106"/>
      <c r="M48" s="111"/>
      <c r="N48" s="137"/>
      <c r="O48" s="106"/>
      <c r="P48" s="115"/>
      <c r="Q48" s="221"/>
      <c r="R48" s="235"/>
      <c r="S48" s="252"/>
      <c r="T48" s="241"/>
    </row>
    <row r="49" spans="1:20" ht="10.5" customHeight="1">
      <c r="A49" s="213">
        <v>9</v>
      </c>
      <c r="B49" s="40"/>
      <c r="C49" s="71" t="s">
        <v>33</v>
      </c>
      <c r="D49" s="230" t="s">
        <v>29</v>
      </c>
      <c r="E49" s="135">
        <v>32</v>
      </c>
      <c r="F49" s="93">
        <v>9703</v>
      </c>
      <c r="G49" s="110">
        <v>4</v>
      </c>
      <c r="H49" s="114">
        <v>19</v>
      </c>
      <c r="I49" s="93">
        <v>6066</v>
      </c>
      <c r="J49" s="94">
        <v>4</v>
      </c>
      <c r="K49" s="135">
        <v>8</v>
      </c>
      <c r="L49" s="93">
        <v>2660</v>
      </c>
      <c r="M49" s="110">
        <v>7</v>
      </c>
      <c r="N49" s="114">
        <v>19</v>
      </c>
      <c r="O49" s="93">
        <v>6254</v>
      </c>
      <c r="P49" s="94">
        <v>4</v>
      </c>
      <c r="Q49" s="219">
        <f>SUM(E49:E53,H49:H53,K49:K53,N49:N53)</f>
        <v>344</v>
      </c>
      <c r="R49" s="233">
        <f>SUM(F49:F53,I49:I53,L49:L53,O49:O53)</f>
        <v>109959</v>
      </c>
      <c r="S49" s="251">
        <f>SUM(G49:G53,J49:J53,M49:M53,P49:P53)</f>
        <v>64</v>
      </c>
      <c r="T49" s="239">
        <v>1</v>
      </c>
    </row>
    <row r="50" spans="1:20" ht="10.5" customHeight="1">
      <c r="A50" s="214"/>
      <c r="B50" s="41"/>
      <c r="C50" s="72" t="s">
        <v>36</v>
      </c>
      <c r="D50" s="231"/>
      <c r="E50" s="131">
        <v>35</v>
      </c>
      <c r="F50" s="95">
        <v>11023</v>
      </c>
      <c r="G50" s="108">
        <v>1</v>
      </c>
      <c r="H50" s="118">
        <v>23</v>
      </c>
      <c r="I50" s="95">
        <v>6822</v>
      </c>
      <c r="J50" s="96">
        <v>3</v>
      </c>
      <c r="K50" s="131">
        <v>21</v>
      </c>
      <c r="L50" s="95">
        <v>6812</v>
      </c>
      <c r="M50" s="108">
        <v>4</v>
      </c>
      <c r="N50" s="118">
        <v>21</v>
      </c>
      <c r="O50" s="95">
        <v>6923</v>
      </c>
      <c r="P50" s="96">
        <v>1</v>
      </c>
      <c r="Q50" s="220"/>
      <c r="R50" s="234"/>
      <c r="S50" s="267"/>
      <c r="T50" s="240"/>
    </row>
    <row r="51" spans="1:20" ht="10.5" customHeight="1">
      <c r="A51" s="214"/>
      <c r="B51" s="41"/>
      <c r="C51" s="72" t="s">
        <v>30</v>
      </c>
      <c r="D51" s="231"/>
      <c r="E51" s="131">
        <v>15</v>
      </c>
      <c r="F51" s="95">
        <v>4810</v>
      </c>
      <c r="G51" s="108">
        <v>6</v>
      </c>
      <c r="H51" s="118">
        <v>34</v>
      </c>
      <c r="I51" s="95">
        <v>10639</v>
      </c>
      <c r="J51" s="96">
        <v>1</v>
      </c>
      <c r="K51" s="131">
        <v>17</v>
      </c>
      <c r="L51" s="95">
        <v>5849</v>
      </c>
      <c r="M51" s="108">
        <v>5</v>
      </c>
      <c r="N51" s="118">
        <v>11</v>
      </c>
      <c r="O51" s="95">
        <v>3808</v>
      </c>
      <c r="P51" s="96">
        <v>6</v>
      </c>
      <c r="Q51" s="220"/>
      <c r="R51" s="234"/>
      <c r="S51" s="267"/>
      <c r="T51" s="240"/>
    </row>
    <row r="52" spans="1:20" ht="10.5" customHeight="1" thickBot="1">
      <c r="A52" s="265"/>
      <c r="B52" s="48"/>
      <c r="C52" s="73" t="s">
        <v>32</v>
      </c>
      <c r="D52" s="245"/>
      <c r="E52" s="136">
        <v>19</v>
      </c>
      <c r="F52" s="106">
        <v>6238</v>
      </c>
      <c r="G52" s="111">
        <v>5</v>
      </c>
      <c r="H52" s="137">
        <v>22</v>
      </c>
      <c r="I52" s="106">
        <v>6806</v>
      </c>
      <c r="J52" s="115">
        <v>7</v>
      </c>
      <c r="K52" s="136">
        <v>19</v>
      </c>
      <c r="L52" s="106">
        <v>6445</v>
      </c>
      <c r="M52" s="111">
        <v>4</v>
      </c>
      <c r="N52" s="137">
        <v>29</v>
      </c>
      <c r="O52" s="106">
        <v>9101</v>
      </c>
      <c r="P52" s="115">
        <v>2</v>
      </c>
      <c r="Q52" s="220"/>
      <c r="R52" s="234"/>
      <c r="S52" s="267"/>
      <c r="T52" s="240"/>
    </row>
    <row r="53" spans="1:20" ht="10.5" customHeight="1" thickBot="1">
      <c r="A53" s="215"/>
      <c r="B53" s="42" t="s">
        <v>110</v>
      </c>
      <c r="C53" s="73"/>
      <c r="D53" s="232"/>
      <c r="E53" s="136"/>
      <c r="F53" s="106"/>
      <c r="G53" s="111"/>
      <c r="H53" s="137"/>
      <c r="I53" s="106"/>
      <c r="J53" s="115"/>
      <c r="K53" s="136"/>
      <c r="L53" s="106"/>
      <c r="M53" s="111"/>
      <c r="N53" s="137"/>
      <c r="O53" s="106"/>
      <c r="P53" s="115"/>
      <c r="Q53" s="221"/>
      <c r="R53" s="235"/>
      <c r="S53" s="252"/>
      <c r="T53" s="241"/>
    </row>
    <row r="54" spans="1:20" ht="10.5" customHeight="1">
      <c r="A54" s="213">
        <v>10</v>
      </c>
      <c r="B54" s="40"/>
      <c r="C54" s="71" t="s">
        <v>46</v>
      </c>
      <c r="D54" s="230" t="s">
        <v>43</v>
      </c>
      <c r="E54" s="135">
        <v>30</v>
      </c>
      <c r="F54" s="93">
        <v>9272</v>
      </c>
      <c r="G54" s="110">
        <v>5</v>
      </c>
      <c r="H54" s="114">
        <v>12</v>
      </c>
      <c r="I54" s="93">
        <v>4105</v>
      </c>
      <c r="J54" s="94">
        <v>7</v>
      </c>
      <c r="K54" s="135">
        <v>20</v>
      </c>
      <c r="L54" s="93">
        <v>6587</v>
      </c>
      <c r="M54" s="110">
        <v>3</v>
      </c>
      <c r="N54" s="114">
        <v>12</v>
      </c>
      <c r="O54" s="93">
        <v>3942</v>
      </c>
      <c r="P54" s="94">
        <v>9</v>
      </c>
      <c r="Q54" s="219">
        <f>SUM(E54:E59,H54:H59,K54:K59,N54:N59)</f>
        <v>240</v>
      </c>
      <c r="R54" s="233">
        <f>SUM(F54:F59,I54:I59,L54:L59,O54:O59)</f>
        <v>77569</v>
      </c>
      <c r="S54" s="251">
        <f>SUM(G54:G59,J54:J59,M54:M59,P54:P59)</f>
        <v>122</v>
      </c>
      <c r="T54" s="239">
        <v>9</v>
      </c>
    </row>
    <row r="55" spans="1:20" ht="10.5" customHeight="1">
      <c r="A55" s="214"/>
      <c r="B55" s="41"/>
      <c r="C55" s="72" t="s">
        <v>44</v>
      </c>
      <c r="D55" s="231"/>
      <c r="E55" s="131">
        <v>21</v>
      </c>
      <c r="F55" s="95">
        <v>6922</v>
      </c>
      <c r="G55" s="108">
        <v>7</v>
      </c>
      <c r="H55" s="118">
        <v>12</v>
      </c>
      <c r="I55" s="95">
        <v>3819</v>
      </c>
      <c r="J55" s="96">
        <v>7</v>
      </c>
      <c r="K55" s="131"/>
      <c r="L55" s="95"/>
      <c r="M55" s="108"/>
      <c r="N55" s="118">
        <v>12</v>
      </c>
      <c r="O55" s="95">
        <v>4143</v>
      </c>
      <c r="P55" s="96">
        <v>8</v>
      </c>
      <c r="Q55" s="220"/>
      <c r="R55" s="234"/>
      <c r="S55" s="267"/>
      <c r="T55" s="240"/>
    </row>
    <row r="56" spans="1:20" ht="10.5" customHeight="1">
      <c r="A56" s="214"/>
      <c r="B56" s="41"/>
      <c r="C56" s="72" t="s">
        <v>45</v>
      </c>
      <c r="D56" s="231"/>
      <c r="E56" s="131">
        <v>15</v>
      </c>
      <c r="F56" s="95">
        <v>4350</v>
      </c>
      <c r="G56" s="108">
        <v>7</v>
      </c>
      <c r="H56" s="118">
        <v>17</v>
      </c>
      <c r="I56" s="95">
        <v>5845</v>
      </c>
      <c r="J56" s="96">
        <v>5</v>
      </c>
      <c r="K56" s="131">
        <v>14</v>
      </c>
      <c r="L56" s="95">
        <v>4725</v>
      </c>
      <c r="M56" s="108">
        <v>8</v>
      </c>
      <c r="N56" s="118">
        <v>7</v>
      </c>
      <c r="O56" s="95">
        <v>2609</v>
      </c>
      <c r="P56" s="96">
        <v>11</v>
      </c>
      <c r="Q56" s="220"/>
      <c r="R56" s="234"/>
      <c r="S56" s="267"/>
      <c r="T56" s="240"/>
    </row>
    <row r="57" spans="1:20" ht="10.5" customHeight="1" thickBot="1">
      <c r="A57" s="214"/>
      <c r="B57" s="41"/>
      <c r="C57" s="73" t="s">
        <v>47</v>
      </c>
      <c r="D57" s="231"/>
      <c r="E57" s="136">
        <v>18</v>
      </c>
      <c r="F57" s="106">
        <v>5518</v>
      </c>
      <c r="G57" s="111">
        <v>8</v>
      </c>
      <c r="H57" s="137">
        <v>17</v>
      </c>
      <c r="I57" s="106">
        <v>5221</v>
      </c>
      <c r="J57" s="115">
        <v>10</v>
      </c>
      <c r="K57" s="118">
        <v>19</v>
      </c>
      <c r="L57" s="95">
        <v>6001</v>
      </c>
      <c r="M57" s="108">
        <v>9</v>
      </c>
      <c r="N57" s="118">
        <v>4</v>
      </c>
      <c r="O57" s="95">
        <v>1337</v>
      </c>
      <c r="P57" s="96">
        <v>12</v>
      </c>
      <c r="Q57" s="220"/>
      <c r="R57" s="234"/>
      <c r="S57" s="267"/>
      <c r="T57" s="240"/>
    </row>
    <row r="58" spans="1:20" ht="10.5" customHeight="1">
      <c r="A58" s="214"/>
      <c r="B58" s="41" t="s">
        <v>110</v>
      </c>
      <c r="C58" s="72" t="s">
        <v>48</v>
      </c>
      <c r="D58" s="231"/>
      <c r="E58" s="131"/>
      <c r="F58" s="95"/>
      <c r="G58" s="108"/>
      <c r="H58" s="118"/>
      <c r="I58" s="95"/>
      <c r="J58" s="96"/>
      <c r="K58" s="118"/>
      <c r="L58" s="95"/>
      <c r="M58" s="96"/>
      <c r="N58" s="118"/>
      <c r="O58" s="95"/>
      <c r="P58" s="96"/>
      <c r="Q58" s="220"/>
      <c r="R58" s="234"/>
      <c r="S58" s="267"/>
      <c r="T58" s="240"/>
    </row>
    <row r="59" spans="1:20" ht="10.5" customHeight="1" thickBot="1">
      <c r="A59" s="215"/>
      <c r="B59" s="42" t="s">
        <v>110</v>
      </c>
      <c r="C59" s="73" t="s">
        <v>114</v>
      </c>
      <c r="D59" s="232"/>
      <c r="E59" s="136"/>
      <c r="F59" s="106"/>
      <c r="G59" s="111"/>
      <c r="H59" s="137"/>
      <c r="I59" s="106"/>
      <c r="J59" s="115"/>
      <c r="K59" s="211">
        <v>10</v>
      </c>
      <c r="L59" s="97">
        <v>3173</v>
      </c>
      <c r="M59" s="160">
        <v>6</v>
      </c>
      <c r="N59" s="152"/>
      <c r="O59" s="97"/>
      <c r="P59" s="153"/>
      <c r="Q59" s="221"/>
      <c r="R59" s="235"/>
      <c r="S59" s="252"/>
      <c r="T59" s="241"/>
    </row>
    <row r="60" spans="1:20" ht="10.5" customHeight="1">
      <c r="A60" s="213">
        <v>11</v>
      </c>
      <c r="B60" s="40"/>
      <c r="C60" s="71" t="s">
        <v>85</v>
      </c>
      <c r="D60" s="242" t="s">
        <v>79</v>
      </c>
      <c r="E60" s="88">
        <v>29</v>
      </c>
      <c r="F60" s="89">
        <v>8808</v>
      </c>
      <c r="G60" s="90">
        <v>8</v>
      </c>
      <c r="H60" s="91">
        <v>24</v>
      </c>
      <c r="I60" s="89">
        <v>7176</v>
      </c>
      <c r="J60" s="92">
        <v>2</v>
      </c>
      <c r="K60" s="88">
        <v>21</v>
      </c>
      <c r="L60" s="89">
        <v>7004</v>
      </c>
      <c r="M60" s="90">
        <v>3</v>
      </c>
      <c r="N60" s="91">
        <v>18</v>
      </c>
      <c r="O60" s="89">
        <v>5637</v>
      </c>
      <c r="P60" s="92">
        <v>4</v>
      </c>
      <c r="Q60" s="219">
        <f>SUM(E60:E66,H60:H66,K60:K66,N60:N66)</f>
        <v>301</v>
      </c>
      <c r="R60" s="233">
        <f>SUM(F60:F66,I60:I66,L60:L66,O60:O66)</f>
        <v>95931</v>
      </c>
      <c r="S60" s="251">
        <f>SUM(G60:G66,J60:J66,M60:M66,P60:P66)</f>
        <v>85</v>
      </c>
      <c r="T60" s="240">
        <v>5</v>
      </c>
    </row>
    <row r="61" spans="1:20" ht="10.5" customHeight="1">
      <c r="A61" s="266"/>
      <c r="B61" s="65"/>
      <c r="C61" s="72" t="s">
        <v>80</v>
      </c>
      <c r="D61" s="243"/>
      <c r="E61" s="131">
        <v>26</v>
      </c>
      <c r="F61" s="95">
        <v>8570</v>
      </c>
      <c r="G61" s="108">
        <v>5</v>
      </c>
      <c r="H61" s="118">
        <v>10</v>
      </c>
      <c r="I61" s="95">
        <v>3026</v>
      </c>
      <c r="J61" s="96">
        <v>9</v>
      </c>
      <c r="K61" s="131"/>
      <c r="L61" s="95"/>
      <c r="M61" s="108"/>
      <c r="N61" s="118"/>
      <c r="O61" s="95"/>
      <c r="P61" s="96"/>
      <c r="Q61" s="220"/>
      <c r="R61" s="234"/>
      <c r="S61" s="267"/>
      <c r="T61" s="240"/>
    </row>
    <row r="62" spans="1:20" ht="10.5" customHeight="1">
      <c r="A62" s="266"/>
      <c r="B62" s="65"/>
      <c r="C62" s="72" t="s">
        <v>84</v>
      </c>
      <c r="D62" s="243"/>
      <c r="E62" s="131">
        <v>16</v>
      </c>
      <c r="F62" s="95">
        <v>4824</v>
      </c>
      <c r="G62" s="108">
        <v>5</v>
      </c>
      <c r="H62" s="118">
        <v>19</v>
      </c>
      <c r="I62" s="95">
        <v>6031</v>
      </c>
      <c r="J62" s="96">
        <v>4</v>
      </c>
      <c r="K62" s="131"/>
      <c r="L62" s="95"/>
      <c r="M62" s="108"/>
      <c r="N62" s="118"/>
      <c r="O62" s="95"/>
      <c r="P62" s="96"/>
      <c r="Q62" s="220"/>
      <c r="R62" s="234"/>
      <c r="S62" s="267"/>
      <c r="T62" s="240"/>
    </row>
    <row r="63" spans="1:20" ht="10.5" customHeight="1" thickBot="1">
      <c r="A63" s="266"/>
      <c r="B63" s="65"/>
      <c r="C63" s="73" t="s">
        <v>82</v>
      </c>
      <c r="D63" s="243"/>
      <c r="E63" s="136">
        <v>18</v>
      </c>
      <c r="F63" s="106">
        <v>5788</v>
      </c>
      <c r="G63" s="111">
        <v>7</v>
      </c>
      <c r="H63" s="137">
        <v>29</v>
      </c>
      <c r="I63" s="106">
        <v>8955</v>
      </c>
      <c r="J63" s="115">
        <v>4</v>
      </c>
      <c r="K63" s="118"/>
      <c r="L63" s="95"/>
      <c r="M63" s="108"/>
      <c r="N63" s="118"/>
      <c r="O63" s="95"/>
      <c r="P63" s="96"/>
      <c r="Q63" s="220"/>
      <c r="R63" s="234"/>
      <c r="S63" s="267"/>
      <c r="T63" s="240"/>
    </row>
    <row r="64" spans="1:20" ht="10.5" customHeight="1">
      <c r="A64" s="214"/>
      <c r="B64" s="41" t="s">
        <v>110</v>
      </c>
      <c r="C64" s="72" t="s">
        <v>81</v>
      </c>
      <c r="D64" s="243"/>
      <c r="E64" s="131"/>
      <c r="F64" s="95"/>
      <c r="G64" s="108"/>
      <c r="H64" s="118"/>
      <c r="I64" s="95"/>
      <c r="J64" s="96"/>
      <c r="K64" s="88">
        <v>21</v>
      </c>
      <c r="L64" s="89">
        <v>6874</v>
      </c>
      <c r="M64" s="90">
        <v>3</v>
      </c>
      <c r="N64" s="91">
        <v>10</v>
      </c>
      <c r="O64" s="89">
        <v>3071</v>
      </c>
      <c r="P64" s="92">
        <v>8</v>
      </c>
      <c r="Q64" s="220"/>
      <c r="R64" s="234"/>
      <c r="S64" s="267"/>
      <c r="T64" s="240"/>
    </row>
    <row r="65" spans="1:20" ht="10.5" customHeight="1">
      <c r="A65" s="214"/>
      <c r="B65" s="41" t="s">
        <v>110</v>
      </c>
      <c r="C65" s="72" t="s">
        <v>83</v>
      </c>
      <c r="D65" s="243"/>
      <c r="E65" s="131"/>
      <c r="F65" s="95"/>
      <c r="G65" s="108"/>
      <c r="H65" s="118"/>
      <c r="I65" s="95"/>
      <c r="J65" s="96"/>
      <c r="K65" s="131">
        <v>16</v>
      </c>
      <c r="L65" s="95">
        <v>5403</v>
      </c>
      <c r="M65" s="108">
        <v>7</v>
      </c>
      <c r="N65" s="118">
        <v>16</v>
      </c>
      <c r="O65" s="95">
        <v>5292</v>
      </c>
      <c r="P65" s="96">
        <v>7</v>
      </c>
      <c r="Q65" s="220"/>
      <c r="R65" s="234"/>
      <c r="S65" s="267"/>
      <c r="T65" s="240"/>
    </row>
    <row r="66" spans="1:20" ht="10.5" customHeight="1" thickBot="1">
      <c r="A66" s="215"/>
      <c r="B66" s="42" t="s">
        <v>110</v>
      </c>
      <c r="C66" s="73" t="s">
        <v>86</v>
      </c>
      <c r="D66" s="244"/>
      <c r="E66" s="136"/>
      <c r="F66" s="106"/>
      <c r="G66" s="111"/>
      <c r="H66" s="137"/>
      <c r="I66" s="106"/>
      <c r="J66" s="115"/>
      <c r="K66" s="136">
        <v>15</v>
      </c>
      <c r="L66" s="106">
        <v>5277</v>
      </c>
      <c r="M66" s="111">
        <v>2</v>
      </c>
      <c r="N66" s="137">
        <v>13</v>
      </c>
      <c r="O66" s="106">
        <v>4195</v>
      </c>
      <c r="P66" s="115">
        <v>7</v>
      </c>
      <c r="Q66" s="221"/>
      <c r="R66" s="235"/>
      <c r="S66" s="252"/>
      <c r="T66" s="241"/>
    </row>
    <row r="67" spans="1:20" ht="10.5" customHeight="1">
      <c r="A67" s="213">
        <v>12</v>
      </c>
      <c r="B67" s="40"/>
      <c r="C67" s="71" t="s">
        <v>18</v>
      </c>
      <c r="D67" s="230" t="s">
        <v>76</v>
      </c>
      <c r="E67" s="88">
        <v>30</v>
      </c>
      <c r="F67" s="89">
        <v>8996</v>
      </c>
      <c r="G67" s="90">
        <v>6</v>
      </c>
      <c r="H67" s="91">
        <v>12</v>
      </c>
      <c r="I67" s="89">
        <v>3619</v>
      </c>
      <c r="J67" s="92">
        <v>8</v>
      </c>
      <c r="K67" s="88">
        <v>19</v>
      </c>
      <c r="L67" s="89">
        <v>6367</v>
      </c>
      <c r="M67" s="90">
        <v>5</v>
      </c>
      <c r="N67" s="91">
        <v>16</v>
      </c>
      <c r="O67" s="89">
        <v>5243</v>
      </c>
      <c r="P67" s="92">
        <v>8</v>
      </c>
      <c r="Q67" s="219">
        <f>SUM(E67:E71,H67:H71,K67:K71,N67:N71)</f>
        <v>243</v>
      </c>
      <c r="R67" s="233">
        <f>SUM(F67:F71,I67:I71,L67:L71,O67:O71)</f>
        <v>77186</v>
      </c>
      <c r="S67" s="251">
        <f>SUM(G67:G71,J67:J71,M67:M71,P67:P71)</f>
        <v>127</v>
      </c>
      <c r="T67" s="240">
        <v>10</v>
      </c>
    </row>
    <row r="68" spans="1:20" ht="10.5" customHeight="1">
      <c r="A68" s="214"/>
      <c r="B68" s="41"/>
      <c r="C68" s="72" t="s">
        <v>62</v>
      </c>
      <c r="D68" s="231"/>
      <c r="E68" s="131">
        <v>10</v>
      </c>
      <c r="F68" s="95">
        <v>3054</v>
      </c>
      <c r="G68" s="108">
        <v>10</v>
      </c>
      <c r="H68" s="118">
        <v>9</v>
      </c>
      <c r="I68" s="95">
        <v>2677</v>
      </c>
      <c r="J68" s="96">
        <v>11</v>
      </c>
      <c r="K68" s="131">
        <v>14</v>
      </c>
      <c r="L68" s="95">
        <v>4303</v>
      </c>
      <c r="M68" s="108">
        <v>12</v>
      </c>
      <c r="N68" s="118">
        <v>10</v>
      </c>
      <c r="O68" s="95">
        <v>3310</v>
      </c>
      <c r="P68" s="96">
        <v>9</v>
      </c>
      <c r="Q68" s="220"/>
      <c r="R68" s="234"/>
      <c r="S68" s="267"/>
      <c r="T68" s="240"/>
    </row>
    <row r="69" spans="1:20" ht="10.5" customHeight="1">
      <c r="A69" s="214"/>
      <c r="B69" s="41"/>
      <c r="C69" s="72" t="s">
        <v>77</v>
      </c>
      <c r="D69" s="231"/>
      <c r="E69" s="131">
        <v>11</v>
      </c>
      <c r="F69" s="95">
        <v>3400</v>
      </c>
      <c r="G69" s="108">
        <v>10</v>
      </c>
      <c r="H69" s="118">
        <v>12</v>
      </c>
      <c r="I69" s="95">
        <v>3564</v>
      </c>
      <c r="J69" s="96">
        <v>11</v>
      </c>
      <c r="K69" s="131">
        <v>4</v>
      </c>
      <c r="L69" s="95">
        <v>1254</v>
      </c>
      <c r="M69" s="108">
        <v>11</v>
      </c>
      <c r="N69" s="118">
        <v>6</v>
      </c>
      <c r="O69" s="95">
        <v>1987</v>
      </c>
      <c r="P69" s="96">
        <v>12</v>
      </c>
      <c r="Q69" s="220"/>
      <c r="R69" s="234"/>
      <c r="S69" s="267"/>
      <c r="T69" s="240"/>
    </row>
    <row r="70" spans="1:20" ht="10.5" customHeight="1" thickBot="1">
      <c r="A70" s="265"/>
      <c r="B70" s="48"/>
      <c r="C70" s="73" t="s">
        <v>17</v>
      </c>
      <c r="D70" s="245"/>
      <c r="E70" s="136">
        <v>28</v>
      </c>
      <c r="F70" s="106">
        <v>9064</v>
      </c>
      <c r="G70" s="111">
        <v>2</v>
      </c>
      <c r="H70" s="137">
        <v>22</v>
      </c>
      <c r="I70" s="106">
        <v>6819</v>
      </c>
      <c r="J70" s="115">
        <v>6</v>
      </c>
      <c r="K70" s="136">
        <v>19</v>
      </c>
      <c r="L70" s="106">
        <v>6432</v>
      </c>
      <c r="M70" s="111">
        <v>4</v>
      </c>
      <c r="N70" s="137">
        <v>21</v>
      </c>
      <c r="O70" s="106">
        <v>7097</v>
      </c>
      <c r="P70" s="115">
        <v>2</v>
      </c>
      <c r="Q70" s="220"/>
      <c r="R70" s="234"/>
      <c r="S70" s="267"/>
      <c r="T70" s="240"/>
    </row>
    <row r="71" spans="1:20" ht="10.5" customHeight="1" thickBot="1">
      <c r="A71" s="215"/>
      <c r="B71" s="42" t="s">
        <v>110</v>
      </c>
      <c r="C71" s="73"/>
      <c r="D71" s="232"/>
      <c r="E71" s="136"/>
      <c r="F71" s="106"/>
      <c r="G71" s="111"/>
      <c r="H71" s="137"/>
      <c r="I71" s="106"/>
      <c r="J71" s="115"/>
      <c r="K71" s="136"/>
      <c r="L71" s="106"/>
      <c r="M71" s="111"/>
      <c r="N71" s="137"/>
      <c r="O71" s="106"/>
      <c r="P71" s="115"/>
      <c r="Q71" s="221"/>
      <c r="R71" s="235"/>
      <c r="S71" s="252"/>
      <c r="T71" s="241"/>
    </row>
  </sheetData>
  <sheetProtection/>
  <mergeCells count="78">
    <mergeCell ref="A67:A71"/>
    <mergeCell ref="D67:D71"/>
    <mergeCell ref="Q67:Q71"/>
    <mergeCell ref="R67:R71"/>
    <mergeCell ref="S67:S71"/>
    <mergeCell ref="T67:T71"/>
    <mergeCell ref="A60:A66"/>
    <mergeCell ref="D60:D66"/>
    <mergeCell ref="Q60:Q66"/>
    <mergeCell ref="R60:R66"/>
    <mergeCell ref="S60:S66"/>
    <mergeCell ref="T60:T66"/>
    <mergeCell ref="A54:A59"/>
    <mergeCell ref="D54:D59"/>
    <mergeCell ref="Q54:Q59"/>
    <mergeCell ref="R54:R59"/>
    <mergeCell ref="S54:S59"/>
    <mergeCell ref="T54:T59"/>
    <mergeCell ref="A49:A53"/>
    <mergeCell ref="D49:D53"/>
    <mergeCell ref="Q49:Q53"/>
    <mergeCell ref="R49:R53"/>
    <mergeCell ref="S49:S53"/>
    <mergeCell ref="T49:T53"/>
    <mergeCell ref="A43:A48"/>
    <mergeCell ref="D43:D48"/>
    <mergeCell ref="Q43:Q48"/>
    <mergeCell ref="R43:R48"/>
    <mergeCell ref="S43:S48"/>
    <mergeCell ref="T43:T48"/>
    <mergeCell ref="A38:A42"/>
    <mergeCell ref="D38:D42"/>
    <mergeCell ref="Q38:Q42"/>
    <mergeCell ref="R38:R42"/>
    <mergeCell ref="S38:S42"/>
    <mergeCell ref="T38:T42"/>
    <mergeCell ref="A32:A37"/>
    <mergeCell ref="D32:D37"/>
    <mergeCell ref="Q32:Q37"/>
    <mergeCell ref="R32:R37"/>
    <mergeCell ref="S32:S37"/>
    <mergeCell ref="T32:T37"/>
    <mergeCell ref="A25:A31"/>
    <mergeCell ref="D25:D31"/>
    <mergeCell ref="Q25:Q31"/>
    <mergeCell ref="R25:R31"/>
    <mergeCell ref="S25:S31"/>
    <mergeCell ref="T25:T31"/>
    <mergeCell ref="A20:A24"/>
    <mergeCell ref="D20:D24"/>
    <mergeCell ref="Q20:Q24"/>
    <mergeCell ref="R20:R24"/>
    <mergeCell ref="S20:S24"/>
    <mergeCell ref="T20:T24"/>
    <mergeCell ref="A15:A19"/>
    <mergeCell ref="D15:D19"/>
    <mergeCell ref="Q15:Q19"/>
    <mergeCell ref="R15:R19"/>
    <mergeCell ref="S15:S19"/>
    <mergeCell ref="T15:T19"/>
    <mergeCell ref="A10:A14"/>
    <mergeCell ref="D10:D14"/>
    <mergeCell ref="Q10:Q14"/>
    <mergeCell ref="R10:R14"/>
    <mergeCell ref="S10:S14"/>
    <mergeCell ref="T10:T14"/>
    <mergeCell ref="A5:A9"/>
    <mergeCell ref="D5:D9"/>
    <mergeCell ref="Q5:Q9"/>
    <mergeCell ref="R5:R9"/>
    <mergeCell ref="S5:S9"/>
    <mergeCell ref="T5:T9"/>
    <mergeCell ref="C3:C4"/>
    <mergeCell ref="D3:D4"/>
    <mergeCell ref="E3:G3"/>
    <mergeCell ref="H3:J3"/>
    <mergeCell ref="K3:M3"/>
    <mergeCell ref="N3:P3"/>
  </mergeCells>
  <printOptions/>
  <pageMargins left="0.11811023622047245" right="0.1968503937007874" top="0.1968503937007874" bottom="0.1968503937007874" header="0" footer="0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0.2890625" style="0" customWidth="1"/>
    <col min="2" max="2" width="17.7109375" style="0" customWidth="1"/>
    <col min="3" max="3" width="28.57421875" style="0" bestFit="1" customWidth="1"/>
    <col min="4" max="4" width="5.421875" style="0" customWidth="1"/>
    <col min="5" max="5" width="8.421875" style="0" customWidth="1"/>
    <col min="6" max="6" width="6.57421875" style="0" customWidth="1"/>
    <col min="7" max="7" width="5.421875" style="0" customWidth="1"/>
    <col min="9" max="9" width="6.57421875" style="0" customWidth="1"/>
    <col min="10" max="10" width="5.7109375" style="0" customWidth="1"/>
    <col min="12" max="12" width="6.57421875" style="0" customWidth="1"/>
    <col min="13" max="13" width="5.57421875" style="0" customWidth="1"/>
    <col min="15" max="15" width="5.421875" style="0" customWidth="1"/>
    <col min="16" max="16" width="7.140625" style="0" customWidth="1"/>
    <col min="19" max="19" width="9.140625" style="35" customWidth="1"/>
  </cols>
  <sheetData>
    <row r="1" spans="3:5" ht="15">
      <c r="C1" s="35" t="s">
        <v>116</v>
      </c>
      <c r="D1" s="26"/>
      <c r="E1" s="26" t="s">
        <v>118</v>
      </c>
    </row>
    <row r="2" spans="3:5" ht="15.75" thickBot="1">
      <c r="C2" s="69" t="s">
        <v>117</v>
      </c>
      <c r="D2" s="26"/>
      <c r="E2" s="26" t="s">
        <v>119</v>
      </c>
    </row>
    <row r="3" spans="1:19" ht="15">
      <c r="A3" s="197"/>
      <c r="B3" s="270" t="s">
        <v>0</v>
      </c>
      <c r="C3" s="222" t="s">
        <v>1</v>
      </c>
      <c r="D3" s="256" t="s">
        <v>2</v>
      </c>
      <c r="E3" s="257"/>
      <c r="F3" s="261"/>
      <c r="G3" s="213" t="s">
        <v>3</v>
      </c>
      <c r="H3" s="257"/>
      <c r="I3" s="261"/>
      <c r="J3" s="256" t="s">
        <v>107</v>
      </c>
      <c r="K3" s="257"/>
      <c r="L3" s="258"/>
      <c r="M3" s="248" t="s">
        <v>108</v>
      </c>
      <c r="N3" s="249"/>
      <c r="O3" s="250"/>
      <c r="P3" s="225" t="s">
        <v>7</v>
      </c>
      <c r="Q3" s="225" t="s">
        <v>9</v>
      </c>
      <c r="R3" s="225" t="s">
        <v>26</v>
      </c>
      <c r="S3" s="268" t="s">
        <v>6</v>
      </c>
    </row>
    <row r="4" spans="1:19" ht="15.75" thickBot="1">
      <c r="A4" s="197"/>
      <c r="B4" s="271"/>
      <c r="C4" s="227"/>
      <c r="D4" s="23" t="s">
        <v>4</v>
      </c>
      <c r="E4" s="15" t="s">
        <v>5</v>
      </c>
      <c r="F4" s="24" t="s">
        <v>6</v>
      </c>
      <c r="G4" s="182" t="s">
        <v>4</v>
      </c>
      <c r="H4" s="15" t="s">
        <v>5</v>
      </c>
      <c r="I4" s="25" t="s">
        <v>6</v>
      </c>
      <c r="J4" s="23" t="s">
        <v>4</v>
      </c>
      <c r="K4" s="15" t="s">
        <v>5</v>
      </c>
      <c r="L4" s="24" t="s">
        <v>6</v>
      </c>
      <c r="M4" s="182" t="s">
        <v>4</v>
      </c>
      <c r="N4" s="15" t="s">
        <v>5</v>
      </c>
      <c r="O4" s="25" t="s">
        <v>6</v>
      </c>
      <c r="P4" s="228"/>
      <c r="Q4" s="228"/>
      <c r="R4" s="228"/>
      <c r="S4" s="269"/>
    </row>
    <row r="5" spans="1:19" ht="15.75" customHeight="1" thickBot="1">
      <c r="A5" s="197"/>
      <c r="B5" s="176" t="s">
        <v>53</v>
      </c>
      <c r="C5" s="85" t="s">
        <v>49</v>
      </c>
      <c r="D5" s="19">
        <v>39</v>
      </c>
      <c r="E5" s="18">
        <v>11930</v>
      </c>
      <c r="F5" s="20">
        <v>3</v>
      </c>
      <c r="G5" s="19">
        <v>30</v>
      </c>
      <c r="H5" s="18">
        <v>9662</v>
      </c>
      <c r="I5" s="20">
        <v>1</v>
      </c>
      <c r="J5" s="19">
        <v>33</v>
      </c>
      <c r="K5" s="89">
        <v>11185</v>
      </c>
      <c r="L5" s="92">
        <v>2</v>
      </c>
      <c r="M5" s="88">
        <v>17</v>
      </c>
      <c r="N5" s="89">
        <v>5830</v>
      </c>
      <c r="O5" s="92">
        <v>3</v>
      </c>
      <c r="P5" s="189">
        <f>SUM(D5,G5,J5,M5)</f>
        <v>119</v>
      </c>
      <c r="Q5" s="189">
        <f>SUM(E5,H5,N5,K5,)</f>
        <v>38607</v>
      </c>
      <c r="R5" s="189">
        <f>SUM(F5,I5,L5,O5)</f>
        <v>9</v>
      </c>
      <c r="S5" s="142">
        <v>1</v>
      </c>
    </row>
    <row r="6" spans="1:19" ht="15.75" thickBot="1">
      <c r="A6" s="197"/>
      <c r="B6" s="177" t="s">
        <v>36</v>
      </c>
      <c r="C6" s="83" t="s">
        <v>29</v>
      </c>
      <c r="D6" s="131">
        <v>35</v>
      </c>
      <c r="E6" s="95">
        <v>11023</v>
      </c>
      <c r="F6" s="96">
        <v>1</v>
      </c>
      <c r="G6" s="131">
        <v>23</v>
      </c>
      <c r="H6" s="95">
        <v>6822</v>
      </c>
      <c r="I6" s="96">
        <v>3</v>
      </c>
      <c r="J6" s="131">
        <v>21</v>
      </c>
      <c r="K6" s="95">
        <v>6812</v>
      </c>
      <c r="L6" s="96">
        <v>4</v>
      </c>
      <c r="M6" s="131">
        <v>21</v>
      </c>
      <c r="N6" s="95">
        <v>6923</v>
      </c>
      <c r="O6" s="96">
        <v>1</v>
      </c>
      <c r="P6" s="189">
        <f>SUM(D6,G6,J6,M6)</f>
        <v>100</v>
      </c>
      <c r="Q6" s="189">
        <f>SUM(E6,H6,N6,K6,)</f>
        <v>31580</v>
      </c>
      <c r="R6" s="189">
        <f>SUM(F6,I6,L6,O6)</f>
        <v>9</v>
      </c>
      <c r="S6" s="142">
        <v>2</v>
      </c>
    </row>
    <row r="7" spans="1:19" ht="15.75" thickBot="1">
      <c r="A7" s="197"/>
      <c r="B7" s="177" t="s">
        <v>56</v>
      </c>
      <c r="C7" s="83" t="s">
        <v>55</v>
      </c>
      <c r="D7" s="21">
        <v>26</v>
      </c>
      <c r="E7" s="11">
        <v>7881</v>
      </c>
      <c r="F7" s="22">
        <v>1</v>
      </c>
      <c r="G7" s="21">
        <v>17</v>
      </c>
      <c r="H7" s="11">
        <v>5477</v>
      </c>
      <c r="I7" s="22">
        <v>7</v>
      </c>
      <c r="J7" s="21">
        <v>45</v>
      </c>
      <c r="K7" s="95">
        <v>14895</v>
      </c>
      <c r="L7" s="96">
        <v>1</v>
      </c>
      <c r="M7" s="131">
        <v>21</v>
      </c>
      <c r="N7" s="95">
        <v>6871</v>
      </c>
      <c r="O7" s="96">
        <v>2</v>
      </c>
      <c r="P7" s="189">
        <f aca="true" t="shared" si="0" ref="P7:P37">SUM(D7,G7,J7,M7)</f>
        <v>109</v>
      </c>
      <c r="Q7" s="189">
        <f aca="true" t="shared" si="1" ref="Q7:Q37">SUM(E7,H7,N7,K7,)</f>
        <v>35124</v>
      </c>
      <c r="R7" s="189">
        <f aca="true" t="shared" si="2" ref="R7:R37">SUM(F7,I7,L7,O7)</f>
        <v>11</v>
      </c>
      <c r="S7" s="142">
        <v>3</v>
      </c>
    </row>
    <row r="8" spans="1:19" ht="15.75" thickBot="1">
      <c r="A8" s="197"/>
      <c r="B8" s="177" t="s">
        <v>21</v>
      </c>
      <c r="C8" s="83" t="s">
        <v>19</v>
      </c>
      <c r="D8" s="21">
        <v>31</v>
      </c>
      <c r="E8" s="11">
        <v>10356</v>
      </c>
      <c r="F8" s="22">
        <v>2</v>
      </c>
      <c r="G8" s="21">
        <v>17</v>
      </c>
      <c r="H8" s="11">
        <v>5019</v>
      </c>
      <c r="I8" s="22">
        <v>5</v>
      </c>
      <c r="J8" s="21">
        <v>25</v>
      </c>
      <c r="K8" s="95">
        <v>8327</v>
      </c>
      <c r="L8" s="96">
        <v>1</v>
      </c>
      <c r="M8" s="131">
        <v>28</v>
      </c>
      <c r="N8" s="95">
        <v>8985</v>
      </c>
      <c r="O8" s="96">
        <v>3</v>
      </c>
      <c r="P8" s="189">
        <f t="shared" si="0"/>
        <v>101</v>
      </c>
      <c r="Q8" s="189">
        <f t="shared" si="1"/>
        <v>32687</v>
      </c>
      <c r="R8" s="189">
        <f t="shared" si="2"/>
        <v>11</v>
      </c>
      <c r="S8" s="142">
        <v>4</v>
      </c>
    </row>
    <row r="9" spans="1:19" ht="15.75" thickBot="1">
      <c r="A9" s="197"/>
      <c r="B9" s="176" t="s">
        <v>40</v>
      </c>
      <c r="C9" s="85" t="s">
        <v>37</v>
      </c>
      <c r="D9" s="21">
        <v>50</v>
      </c>
      <c r="E9" s="11">
        <v>14744</v>
      </c>
      <c r="F9" s="22">
        <v>1</v>
      </c>
      <c r="G9" s="21">
        <v>17</v>
      </c>
      <c r="H9" s="11">
        <v>5578</v>
      </c>
      <c r="I9" s="22">
        <v>6</v>
      </c>
      <c r="J9" s="21">
        <v>22</v>
      </c>
      <c r="K9" s="95">
        <v>7113</v>
      </c>
      <c r="L9" s="96">
        <v>2</v>
      </c>
      <c r="M9" s="131">
        <v>20</v>
      </c>
      <c r="N9" s="95">
        <v>7034</v>
      </c>
      <c r="O9" s="96">
        <v>3</v>
      </c>
      <c r="P9" s="189">
        <f t="shared" si="0"/>
        <v>109</v>
      </c>
      <c r="Q9" s="189">
        <f t="shared" si="1"/>
        <v>34469</v>
      </c>
      <c r="R9" s="189">
        <f t="shared" si="2"/>
        <v>12</v>
      </c>
      <c r="S9" s="142">
        <v>5</v>
      </c>
    </row>
    <row r="10" spans="1:19" ht="15.75" thickBot="1">
      <c r="A10" s="197"/>
      <c r="B10" s="183" t="s">
        <v>17</v>
      </c>
      <c r="C10" s="83" t="s">
        <v>76</v>
      </c>
      <c r="D10" s="131">
        <v>28</v>
      </c>
      <c r="E10" s="95">
        <v>9064</v>
      </c>
      <c r="F10" s="96">
        <v>2</v>
      </c>
      <c r="G10" s="131">
        <v>22</v>
      </c>
      <c r="H10" s="95">
        <v>6819</v>
      </c>
      <c r="I10" s="96">
        <v>6</v>
      </c>
      <c r="J10" s="131">
        <v>19</v>
      </c>
      <c r="K10" s="95">
        <v>6432</v>
      </c>
      <c r="L10" s="96">
        <v>4</v>
      </c>
      <c r="M10" s="131">
        <v>21</v>
      </c>
      <c r="N10" s="95">
        <v>7097</v>
      </c>
      <c r="O10" s="96">
        <v>2</v>
      </c>
      <c r="P10" s="212">
        <f t="shared" si="0"/>
        <v>90</v>
      </c>
      <c r="Q10" s="212">
        <f t="shared" si="1"/>
        <v>29412</v>
      </c>
      <c r="R10" s="212">
        <f t="shared" si="2"/>
        <v>14</v>
      </c>
      <c r="S10" s="150">
        <v>6</v>
      </c>
    </row>
    <row r="11" spans="1:19" ht="15.75" thickBot="1">
      <c r="A11" s="197"/>
      <c r="B11" s="177" t="s">
        <v>72</v>
      </c>
      <c r="C11" s="83" t="s">
        <v>69</v>
      </c>
      <c r="D11" s="21">
        <v>26</v>
      </c>
      <c r="E11" s="11">
        <v>7971</v>
      </c>
      <c r="F11" s="22">
        <v>6</v>
      </c>
      <c r="G11" s="21">
        <v>30</v>
      </c>
      <c r="H11" s="11">
        <v>8820</v>
      </c>
      <c r="I11" s="22">
        <v>2</v>
      </c>
      <c r="J11" s="21">
        <v>17</v>
      </c>
      <c r="K11" s="95">
        <v>5461</v>
      </c>
      <c r="L11" s="96">
        <v>7</v>
      </c>
      <c r="M11" s="131">
        <v>25</v>
      </c>
      <c r="N11" s="95">
        <v>8219</v>
      </c>
      <c r="O11" s="120">
        <v>1</v>
      </c>
      <c r="P11" s="189">
        <f t="shared" si="0"/>
        <v>98</v>
      </c>
      <c r="Q11" s="189">
        <f t="shared" si="1"/>
        <v>30471</v>
      </c>
      <c r="R11" s="189">
        <f t="shared" si="2"/>
        <v>16</v>
      </c>
      <c r="S11" s="142">
        <v>7</v>
      </c>
    </row>
    <row r="12" spans="1:19" ht="15.75" thickBot="1">
      <c r="A12" s="197"/>
      <c r="B12" s="176" t="s">
        <v>58</v>
      </c>
      <c r="C12" s="85" t="s">
        <v>55</v>
      </c>
      <c r="D12" s="21">
        <v>31</v>
      </c>
      <c r="E12" s="11">
        <v>8903</v>
      </c>
      <c r="F12" s="22">
        <v>7</v>
      </c>
      <c r="G12" s="21">
        <v>18</v>
      </c>
      <c r="H12" s="11">
        <v>5863</v>
      </c>
      <c r="I12" s="22">
        <v>5</v>
      </c>
      <c r="J12" s="21">
        <v>28</v>
      </c>
      <c r="K12" s="95">
        <v>8988</v>
      </c>
      <c r="L12" s="96">
        <v>1</v>
      </c>
      <c r="M12" s="131">
        <v>15</v>
      </c>
      <c r="N12" s="95">
        <v>5312</v>
      </c>
      <c r="O12" s="96">
        <v>4</v>
      </c>
      <c r="P12" s="189">
        <f t="shared" si="0"/>
        <v>92</v>
      </c>
      <c r="Q12" s="189">
        <f t="shared" si="1"/>
        <v>29066</v>
      </c>
      <c r="R12" s="189">
        <f t="shared" si="2"/>
        <v>17</v>
      </c>
      <c r="S12" s="142">
        <v>8</v>
      </c>
    </row>
    <row r="13" spans="1:19" ht="15.75" thickBot="1">
      <c r="A13" s="197"/>
      <c r="B13" s="176" t="s">
        <v>85</v>
      </c>
      <c r="C13" s="81" t="s">
        <v>79</v>
      </c>
      <c r="D13" s="131">
        <v>29</v>
      </c>
      <c r="E13" s="95">
        <v>8808</v>
      </c>
      <c r="F13" s="96">
        <v>8</v>
      </c>
      <c r="G13" s="131">
        <v>24</v>
      </c>
      <c r="H13" s="95">
        <v>7176</v>
      </c>
      <c r="I13" s="96">
        <v>2</v>
      </c>
      <c r="J13" s="131">
        <v>21</v>
      </c>
      <c r="K13" s="95">
        <v>7004</v>
      </c>
      <c r="L13" s="96">
        <v>3</v>
      </c>
      <c r="M13" s="131">
        <v>18</v>
      </c>
      <c r="N13" s="95">
        <v>5637</v>
      </c>
      <c r="O13" s="96">
        <v>4</v>
      </c>
      <c r="P13" s="189">
        <f t="shared" si="0"/>
        <v>92</v>
      </c>
      <c r="Q13" s="189">
        <f t="shared" si="1"/>
        <v>28625</v>
      </c>
      <c r="R13" s="189">
        <f t="shared" si="2"/>
        <v>17</v>
      </c>
      <c r="S13" s="142">
        <v>9</v>
      </c>
    </row>
    <row r="14" spans="1:19" ht="15.75" thickBot="1">
      <c r="A14" s="197"/>
      <c r="B14" s="177" t="s">
        <v>38</v>
      </c>
      <c r="C14" s="83" t="s">
        <v>37</v>
      </c>
      <c r="D14" s="21">
        <v>28</v>
      </c>
      <c r="E14" s="11">
        <v>9610</v>
      </c>
      <c r="F14" s="22">
        <v>3</v>
      </c>
      <c r="G14" s="21">
        <v>30</v>
      </c>
      <c r="H14" s="11">
        <v>8879</v>
      </c>
      <c r="I14" s="22">
        <v>1</v>
      </c>
      <c r="J14" s="21">
        <v>19</v>
      </c>
      <c r="K14" s="95">
        <v>6431</v>
      </c>
      <c r="L14" s="96">
        <v>8</v>
      </c>
      <c r="M14" s="131">
        <v>13</v>
      </c>
      <c r="N14" s="95">
        <v>3822</v>
      </c>
      <c r="O14" s="120">
        <v>6</v>
      </c>
      <c r="P14" s="189">
        <f t="shared" si="0"/>
        <v>90</v>
      </c>
      <c r="Q14" s="189">
        <f t="shared" si="1"/>
        <v>28742</v>
      </c>
      <c r="R14" s="189">
        <f t="shared" si="2"/>
        <v>18</v>
      </c>
      <c r="S14" s="142">
        <v>10</v>
      </c>
    </row>
    <row r="15" spans="1:19" ht="15.75" thickBot="1">
      <c r="A15" s="197"/>
      <c r="B15" s="177" t="s">
        <v>32</v>
      </c>
      <c r="C15" s="83" t="s">
        <v>29</v>
      </c>
      <c r="D15" s="131">
        <v>19</v>
      </c>
      <c r="E15" s="95">
        <v>6238</v>
      </c>
      <c r="F15" s="96">
        <v>5</v>
      </c>
      <c r="G15" s="131">
        <v>22</v>
      </c>
      <c r="H15" s="95">
        <v>6806</v>
      </c>
      <c r="I15" s="96">
        <v>7</v>
      </c>
      <c r="J15" s="131">
        <v>19</v>
      </c>
      <c r="K15" s="95">
        <v>6445</v>
      </c>
      <c r="L15" s="96">
        <v>4</v>
      </c>
      <c r="M15" s="131">
        <v>29</v>
      </c>
      <c r="N15" s="95">
        <v>9101</v>
      </c>
      <c r="O15" s="96">
        <v>2</v>
      </c>
      <c r="P15" s="189">
        <f t="shared" si="0"/>
        <v>89</v>
      </c>
      <c r="Q15" s="189">
        <f t="shared" si="1"/>
        <v>28590</v>
      </c>
      <c r="R15" s="189">
        <f t="shared" si="2"/>
        <v>18</v>
      </c>
      <c r="S15" s="142">
        <v>11</v>
      </c>
    </row>
    <row r="16" spans="1:19" ht="15.75" thickBot="1">
      <c r="A16" s="197"/>
      <c r="B16" s="177" t="s">
        <v>30</v>
      </c>
      <c r="C16" s="83" t="s">
        <v>29</v>
      </c>
      <c r="D16" s="131">
        <v>15</v>
      </c>
      <c r="E16" s="95">
        <v>4810</v>
      </c>
      <c r="F16" s="96">
        <v>6</v>
      </c>
      <c r="G16" s="131">
        <v>34</v>
      </c>
      <c r="H16" s="95">
        <v>10639</v>
      </c>
      <c r="I16" s="96">
        <v>1</v>
      </c>
      <c r="J16" s="131">
        <v>17</v>
      </c>
      <c r="K16" s="95">
        <v>5849</v>
      </c>
      <c r="L16" s="96">
        <v>5</v>
      </c>
      <c r="M16" s="131">
        <v>11</v>
      </c>
      <c r="N16" s="95">
        <v>3808</v>
      </c>
      <c r="O16" s="96">
        <v>6</v>
      </c>
      <c r="P16" s="189">
        <f t="shared" si="0"/>
        <v>77</v>
      </c>
      <c r="Q16" s="189">
        <f t="shared" si="1"/>
        <v>25106</v>
      </c>
      <c r="R16" s="189">
        <f t="shared" si="2"/>
        <v>18</v>
      </c>
      <c r="S16" s="142">
        <v>12</v>
      </c>
    </row>
    <row r="17" spans="1:19" ht="15.75" thickBot="1">
      <c r="A17" s="197"/>
      <c r="B17" s="177" t="s">
        <v>59</v>
      </c>
      <c r="C17" s="81" t="s">
        <v>55</v>
      </c>
      <c r="D17" s="21">
        <v>30</v>
      </c>
      <c r="E17" s="11">
        <v>8805</v>
      </c>
      <c r="F17" s="22">
        <v>4</v>
      </c>
      <c r="G17" s="21">
        <v>11</v>
      </c>
      <c r="H17" s="11">
        <v>3391</v>
      </c>
      <c r="I17" s="22">
        <v>8</v>
      </c>
      <c r="J17" s="21">
        <v>13</v>
      </c>
      <c r="K17" s="95">
        <v>4298</v>
      </c>
      <c r="L17" s="96">
        <v>3</v>
      </c>
      <c r="M17" s="131">
        <v>20</v>
      </c>
      <c r="N17" s="95">
        <v>6610</v>
      </c>
      <c r="O17" s="96">
        <v>3</v>
      </c>
      <c r="P17" s="189">
        <f t="shared" si="0"/>
        <v>74</v>
      </c>
      <c r="Q17" s="189">
        <f t="shared" si="1"/>
        <v>23104</v>
      </c>
      <c r="R17" s="189">
        <f t="shared" si="2"/>
        <v>18</v>
      </c>
      <c r="S17" s="142">
        <v>13</v>
      </c>
    </row>
    <row r="18" spans="1:19" ht="15.75" thickBot="1">
      <c r="A18" s="197"/>
      <c r="B18" s="176" t="s">
        <v>23</v>
      </c>
      <c r="C18" s="85" t="s">
        <v>19</v>
      </c>
      <c r="D18" s="21">
        <v>39</v>
      </c>
      <c r="E18" s="11">
        <v>12205</v>
      </c>
      <c r="F18" s="22">
        <v>2</v>
      </c>
      <c r="G18" s="21">
        <v>21</v>
      </c>
      <c r="H18" s="11">
        <v>6482</v>
      </c>
      <c r="I18" s="22">
        <v>3</v>
      </c>
      <c r="J18" s="21">
        <v>11</v>
      </c>
      <c r="K18" s="95">
        <v>3735</v>
      </c>
      <c r="L18" s="96">
        <v>5</v>
      </c>
      <c r="M18" s="131">
        <v>11</v>
      </c>
      <c r="N18" s="95">
        <v>3490</v>
      </c>
      <c r="O18" s="92">
        <v>9</v>
      </c>
      <c r="P18" s="189">
        <f t="shared" si="0"/>
        <v>82</v>
      </c>
      <c r="Q18" s="189">
        <f t="shared" si="1"/>
        <v>25912</v>
      </c>
      <c r="R18" s="189">
        <f t="shared" si="2"/>
        <v>19</v>
      </c>
      <c r="S18" s="142">
        <v>14</v>
      </c>
    </row>
    <row r="19" spans="1:19" ht="15.75" thickBot="1">
      <c r="A19" s="197"/>
      <c r="B19" s="177" t="s">
        <v>15</v>
      </c>
      <c r="C19" s="83" t="s">
        <v>104</v>
      </c>
      <c r="D19" s="21">
        <v>16</v>
      </c>
      <c r="E19" s="11">
        <v>4975</v>
      </c>
      <c r="F19" s="22">
        <v>4</v>
      </c>
      <c r="G19" s="21">
        <v>16</v>
      </c>
      <c r="H19" s="175">
        <v>4912</v>
      </c>
      <c r="I19" s="22">
        <v>9</v>
      </c>
      <c r="J19" s="21">
        <v>30</v>
      </c>
      <c r="K19" s="95">
        <v>9485</v>
      </c>
      <c r="L19" s="96">
        <v>1</v>
      </c>
      <c r="M19" s="131">
        <v>18</v>
      </c>
      <c r="N19" s="95">
        <v>5865</v>
      </c>
      <c r="O19" s="96">
        <v>5</v>
      </c>
      <c r="P19" s="189">
        <f t="shared" si="0"/>
        <v>80</v>
      </c>
      <c r="Q19" s="189">
        <f t="shared" si="1"/>
        <v>25237</v>
      </c>
      <c r="R19" s="189">
        <f t="shared" si="2"/>
        <v>19</v>
      </c>
      <c r="S19" s="142">
        <v>15</v>
      </c>
    </row>
    <row r="20" spans="1:19" ht="15.75" thickBot="1">
      <c r="A20" s="197"/>
      <c r="B20" s="177" t="s">
        <v>33</v>
      </c>
      <c r="C20" s="83" t="s">
        <v>29</v>
      </c>
      <c r="D20" s="131">
        <v>32</v>
      </c>
      <c r="E20" s="95">
        <v>9703</v>
      </c>
      <c r="F20" s="96">
        <v>4</v>
      </c>
      <c r="G20" s="131">
        <v>19</v>
      </c>
      <c r="H20" s="95">
        <v>6066</v>
      </c>
      <c r="I20" s="96">
        <v>4</v>
      </c>
      <c r="J20" s="131">
        <v>8</v>
      </c>
      <c r="K20" s="95">
        <v>2660</v>
      </c>
      <c r="L20" s="96">
        <v>7</v>
      </c>
      <c r="M20" s="131">
        <v>19</v>
      </c>
      <c r="N20" s="95">
        <v>6254</v>
      </c>
      <c r="O20" s="96">
        <v>4</v>
      </c>
      <c r="P20" s="189">
        <f t="shared" si="0"/>
        <v>78</v>
      </c>
      <c r="Q20" s="189">
        <f t="shared" si="1"/>
        <v>24683</v>
      </c>
      <c r="R20" s="189">
        <f t="shared" si="2"/>
        <v>19</v>
      </c>
      <c r="S20" s="142">
        <v>16</v>
      </c>
    </row>
    <row r="21" spans="1:19" ht="15.75" thickBot="1">
      <c r="A21" s="197"/>
      <c r="B21" s="178" t="s">
        <v>92</v>
      </c>
      <c r="C21" s="81" t="s">
        <v>104</v>
      </c>
      <c r="D21" s="21">
        <v>30</v>
      </c>
      <c r="E21" s="11">
        <v>10026</v>
      </c>
      <c r="F21" s="22">
        <v>1</v>
      </c>
      <c r="G21" s="21">
        <v>22</v>
      </c>
      <c r="H21" s="11">
        <v>6636</v>
      </c>
      <c r="I21" s="22">
        <v>8</v>
      </c>
      <c r="J21" s="21">
        <v>18</v>
      </c>
      <c r="K21" s="95">
        <v>5831</v>
      </c>
      <c r="L21" s="96">
        <v>6</v>
      </c>
      <c r="M21" s="131">
        <v>20</v>
      </c>
      <c r="N21" s="95">
        <v>6643</v>
      </c>
      <c r="O21" s="134">
        <v>5</v>
      </c>
      <c r="P21" s="189">
        <f t="shared" si="0"/>
        <v>90</v>
      </c>
      <c r="Q21" s="189">
        <f t="shared" si="1"/>
        <v>29136</v>
      </c>
      <c r="R21" s="189">
        <f t="shared" si="2"/>
        <v>20</v>
      </c>
      <c r="S21" s="142">
        <v>17</v>
      </c>
    </row>
    <row r="22" spans="1:19" ht="15.75" thickBot="1">
      <c r="A22" s="197"/>
      <c r="B22" s="177" t="s">
        <v>50</v>
      </c>
      <c r="C22" s="81" t="s">
        <v>49</v>
      </c>
      <c r="D22" s="21">
        <v>15</v>
      </c>
      <c r="E22" s="11">
        <v>4291</v>
      </c>
      <c r="F22" s="22">
        <v>8</v>
      </c>
      <c r="G22" s="21">
        <v>21</v>
      </c>
      <c r="H22" s="11">
        <v>6415</v>
      </c>
      <c r="I22" s="22">
        <v>3</v>
      </c>
      <c r="J22" s="21">
        <v>6</v>
      </c>
      <c r="K22" s="95">
        <v>1929</v>
      </c>
      <c r="L22" s="96">
        <v>8</v>
      </c>
      <c r="M22" s="131">
        <v>21</v>
      </c>
      <c r="N22" s="95">
        <v>6832</v>
      </c>
      <c r="O22" s="120">
        <v>2</v>
      </c>
      <c r="P22" s="189">
        <f t="shared" si="0"/>
        <v>63</v>
      </c>
      <c r="Q22" s="189">
        <f t="shared" si="1"/>
        <v>19467</v>
      </c>
      <c r="R22" s="189">
        <f t="shared" si="2"/>
        <v>21</v>
      </c>
      <c r="S22" s="142">
        <v>18</v>
      </c>
    </row>
    <row r="23" spans="1:19" ht="15.75" thickBot="1">
      <c r="A23" s="197"/>
      <c r="B23" s="177" t="s">
        <v>109</v>
      </c>
      <c r="C23" s="83" t="s">
        <v>37</v>
      </c>
      <c r="D23" s="21">
        <v>25</v>
      </c>
      <c r="E23" s="11">
        <v>7764</v>
      </c>
      <c r="F23" s="22">
        <v>3</v>
      </c>
      <c r="G23" s="21">
        <v>31</v>
      </c>
      <c r="H23" s="11">
        <v>9470</v>
      </c>
      <c r="I23" s="22">
        <v>2</v>
      </c>
      <c r="J23" s="21">
        <v>14</v>
      </c>
      <c r="K23" s="95">
        <v>4723</v>
      </c>
      <c r="L23" s="96">
        <v>11</v>
      </c>
      <c r="M23" s="131">
        <v>23</v>
      </c>
      <c r="N23" s="95">
        <v>7679</v>
      </c>
      <c r="O23" s="128">
        <v>4</v>
      </c>
      <c r="P23" s="189">
        <f t="shared" si="0"/>
        <v>93</v>
      </c>
      <c r="Q23" s="189">
        <f t="shared" si="1"/>
        <v>29636</v>
      </c>
      <c r="R23" s="189">
        <f t="shared" si="2"/>
        <v>20</v>
      </c>
      <c r="S23" s="142">
        <v>19</v>
      </c>
    </row>
    <row r="24" spans="1:19" ht="15.75" thickBot="1">
      <c r="A24" s="197"/>
      <c r="B24" s="177" t="s">
        <v>70</v>
      </c>
      <c r="C24" s="85" t="s">
        <v>69</v>
      </c>
      <c r="D24" s="21">
        <v>16</v>
      </c>
      <c r="E24" s="11">
        <v>4688</v>
      </c>
      <c r="F24" s="22">
        <v>11</v>
      </c>
      <c r="G24" s="21">
        <v>39</v>
      </c>
      <c r="H24" s="11">
        <v>11958</v>
      </c>
      <c r="I24" s="22">
        <v>1</v>
      </c>
      <c r="J24" s="21">
        <v>13</v>
      </c>
      <c r="K24" s="95">
        <v>4261</v>
      </c>
      <c r="L24" s="96">
        <v>4</v>
      </c>
      <c r="M24" s="131">
        <v>17</v>
      </c>
      <c r="N24" s="95">
        <v>5546</v>
      </c>
      <c r="O24" s="128">
        <v>6</v>
      </c>
      <c r="P24" s="189">
        <f t="shared" si="0"/>
        <v>85</v>
      </c>
      <c r="Q24" s="189">
        <f t="shared" si="1"/>
        <v>26453</v>
      </c>
      <c r="R24" s="189">
        <f t="shared" si="2"/>
        <v>22</v>
      </c>
      <c r="S24" s="142">
        <v>20</v>
      </c>
    </row>
    <row r="25" spans="1:19" ht="15.75" customHeight="1" thickBot="1">
      <c r="A25" s="197"/>
      <c r="B25" s="177" t="s">
        <v>112</v>
      </c>
      <c r="C25" s="83" t="s">
        <v>49</v>
      </c>
      <c r="D25" s="21">
        <v>16</v>
      </c>
      <c r="E25" s="11">
        <v>4991</v>
      </c>
      <c r="F25" s="22">
        <v>10</v>
      </c>
      <c r="G25" s="21">
        <v>30</v>
      </c>
      <c r="H25" s="11">
        <v>8883</v>
      </c>
      <c r="I25" s="22">
        <v>3</v>
      </c>
      <c r="J25" s="21">
        <v>16</v>
      </c>
      <c r="K25" s="95">
        <v>5116</v>
      </c>
      <c r="L25" s="96">
        <v>9</v>
      </c>
      <c r="M25" s="131">
        <v>30</v>
      </c>
      <c r="N25" s="95">
        <v>9926</v>
      </c>
      <c r="O25" s="96">
        <v>1</v>
      </c>
      <c r="P25" s="189">
        <f t="shared" si="0"/>
        <v>92</v>
      </c>
      <c r="Q25" s="189">
        <f t="shared" si="1"/>
        <v>28916</v>
      </c>
      <c r="R25" s="189">
        <f t="shared" si="2"/>
        <v>23</v>
      </c>
      <c r="S25" s="142">
        <v>21</v>
      </c>
    </row>
    <row r="26" spans="1:19" ht="15.75" thickBot="1">
      <c r="A26" s="197"/>
      <c r="B26" s="177" t="s">
        <v>41</v>
      </c>
      <c r="C26" s="83" t="s">
        <v>37</v>
      </c>
      <c r="D26" s="21">
        <v>11</v>
      </c>
      <c r="E26" s="11">
        <v>3191</v>
      </c>
      <c r="F26" s="22">
        <v>11</v>
      </c>
      <c r="G26" s="21">
        <v>19</v>
      </c>
      <c r="H26" s="11">
        <v>6647</v>
      </c>
      <c r="I26" s="22">
        <v>2</v>
      </c>
      <c r="J26" s="21">
        <v>5</v>
      </c>
      <c r="K26" s="95">
        <v>1701</v>
      </c>
      <c r="L26" s="96">
        <v>9</v>
      </c>
      <c r="M26" s="131">
        <v>39</v>
      </c>
      <c r="N26" s="95">
        <v>13167</v>
      </c>
      <c r="O26" s="120">
        <v>1</v>
      </c>
      <c r="P26" s="189">
        <f t="shared" si="0"/>
        <v>74</v>
      </c>
      <c r="Q26" s="189">
        <f t="shared" si="1"/>
        <v>24706</v>
      </c>
      <c r="R26" s="189">
        <f t="shared" si="2"/>
        <v>23</v>
      </c>
      <c r="S26" s="142">
        <v>22</v>
      </c>
    </row>
    <row r="27" spans="1:19" ht="15.75" thickBot="1">
      <c r="A27" s="197"/>
      <c r="B27" s="177" t="s">
        <v>90</v>
      </c>
      <c r="C27" s="83" t="s">
        <v>104</v>
      </c>
      <c r="D27" s="21">
        <v>20</v>
      </c>
      <c r="E27" s="11">
        <v>6477</v>
      </c>
      <c r="F27" s="22">
        <v>8</v>
      </c>
      <c r="G27" s="21">
        <v>21</v>
      </c>
      <c r="H27" s="11">
        <v>6297</v>
      </c>
      <c r="I27" s="22">
        <v>4</v>
      </c>
      <c r="J27" s="21">
        <v>19</v>
      </c>
      <c r="K27" s="95">
        <v>6519</v>
      </c>
      <c r="L27" s="96">
        <v>6</v>
      </c>
      <c r="M27" s="131">
        <v>15</v>
      </c>
      <c r="N27" s="95">
        <v>4901</v>
      </c>
      <c r="O27" s="96">
        <v>5</v>
      </c>
      <c r="P27" s="189">
        <f t="shared" si="0"/>
        <v>75</v>
      </c>
      <c r="Q27" s="189">
        <f t="shared" si="1"/>
        <v>24194</v>
      </c>
      <c r="R27" s="189">
        <f t="shared" si="2"/>
        <v>23</v>
      </c>
      <c r="S27" s="142">
        <v>23</v>
      </c>
    </row>
    <row r="28" spans="1:19" ht="15.75" thickBot="1">
      <c r="A28" s="197"/>
      <c r="B28" s="176" t="s">
        <v>46</v>
      </c>
      <c r="C28" s="85" t="s">
        <v>43</v>
      </c>
      <c r="D28" s="131">
        <v>30</v>
      </c>
      <c r="E28" s="95">
        <v>9272</v>
      </c>
      <c r="F28" s="96">
        <v>5</v>
      </c>
      <c r="G28" s="131">
        <v>12</v>
      </c>
      <c r="H28" s="95">
        <v>4105</v>
      </c>
      <c r="I28" s="96">
        <v>7</v>
      </c>
      <c r="J28" s="131">
        <v>20</v>
      </c>
      <c r="K28" s="95">
        <v>6587</v>
      </c>
      <c r="L28" s="96">
        <v>3</v>
      </c>
      <c r="M28" s="131">
        <v>12</v>
      </c>
      <c r="N28" s="95">
        <v>3942</v>
      </c>
      <c r="O28" s="92">
        <v>9</v>
      </c>
      <c r="P28" s="189">
        <f t="shared" si="0"/>
        <v>74</v>
      </c>
      <c r="Q28" s="189">
        <f t="shared" si="1"/>
        <v>23906</v>
      </c>
      <c r="R28" s="189">
        <f t="shared" si="2"/>
        <v>24</v>
      </c>
      <c r="S28" s="142">
        <v>24</v>
      </c>
    </row>
    <row r="29" spans="1:19" ht="15.75" thickBot="1">
      <c r="A29" s="197"/>
      <c r="B29" s="177" t="s">
        <v>22</v>
      </c>
      <c r="C29" s="83" t="s">
        <v>19</v>
      </c>
      <c r="D29" s="21">
        <v>18</v>
      </c>
      <c r="E29" s="11">
        <v>6123</v>
      </c>
      <c r="F29" s="22">
        <v>6</v>
      </c>
      <c r="G29" s="21">
        <v>28</v>
      </c>
      <c r="H29" s="11">
        <v>8230</v>
      </c>
      <c r="I29" s="22">
        <v>5</v>
      </c>
      <c r="J29" s="21">
        <v>17</v>
      </c>
      <c r="K29" s="95">
        <v>5844</v>
      </c>
      <c r="L29" s="96">
        <v>6</v>
      </c>
      <c r="M29" s="131">
        <v>10</v>
      </c>
      <c r="N29" s="95">
        <v>3460</v>
      </c>
      <c r="O29" s="96">
        <v>7</v>
      </c>
      <c r="P29" s="189">
        <f t="shared" si="0"/>
        <v>73</v>
      </c>
      <c r="Q29" s="189">
        <f t="shared" si="1"/>
        <v>23657</v>
      </c>
      <c r="R29" s="189">
        <f t="shared" si="2"/>
        <v>24</v>
      </c>
      <c r="S29" s="142">
        <v>25</v>
      </c>
    </row>
    <row r="30" spans="1:19" ht="15.75" thickBot="1">
      <c r="A30" s="197"/>
      <c r="B30" s="176" t="s">
        <v>18</v>
      </c>
      <c r="C30" s="83" t="s">
        <v>76</v>
      </c>
      <c r="D30" s="131">
        <v>30</v>
      </c>
      <c r="E30" s="95">
        <v>8996</v>
      </c>
      <c r="F30" s="96">
        <v>6</v>
      </c>
      <c r="G30" s="131">
        <v>12</v>
      </c>
      <c r="H30" s="95">
        <v>3619</v>
      </c>
      <c r="I30" s="96">
        <v>8</v>
      </c>
      <c r="J30" s="131">
        <v>19</v>
      </c>
      <c r="K30" s="95">
        <v>6367</v>
      </c>
      <c r="L30" s="96">
        <v>5</v>
      </c>
      <c r="M30" s="131">
        <v>16</v>
      </c>
      <c r="N30" s="95">
        <v>5243</v>
      </c>
      <c r="O30" s="96">
        <v>8</v>
      </c>
      <c r="P30" s="189">
        <f t="shared" si="0"/>
        <v>77</v>
      </c>
      <c r="Q30" s="189">
        <f t="shared" si="1"/>
        <v>24225</v>
      </c>
      <c r="R30" s="189">
        <f t="shared" si="2"/>
        <v>27</v>
      </c>
      <c r="S30" s="142">
        <v>26</v>
      </c>
    </row>
    <row r="31" spans="1:19" ht="15.75" thickBot="1">
      <c r="A31" s="197"/>
      <c r="B31" s="177" t="s">
        <v>28</v>
      </c>
      <c r="C31" s="83" t="s">
        <v>19</v>
      </c>
      <c r="D31" s="21">
        <v>22</v>
      </c>
      <c r="E31" s="11">
        <v>6795</v>
      </c>
      <c r="F31" s="22">
        <v>2</v>
      </c>
      <c r="G31" s="21">
        <v>14</v>
      </c>
      <c r="H31" s="11">
        <v>4215</v>
      </c>
      <c r="I31" s="22">
        <v>10</v>
      </c>
      <c r="J31" s="21">
        <v>17</v>
      </c>
      <c r="K31" s="95">
        <v>5643</v>
      </c>
      <c r="L31" s="96">
        <v>10</v>
      </c>
      <c r="M31" s="131">
        <v>12</v>
      </c>
      <c r="N31" s="95">
        <v>3650</v>
      </c>
      <c r="O31" s="96">
        <v>7</v>
      </c>
      <c r="P31" s="189">
        <f t="shared" si="0"/>
        <v>65</v>
      </c>
      <c r="Q31" s="189">
        <f t="shared" si="1"/>
        <v>20303</v>
      </c>
      <c r="R31" s="189">
        <f t="shared" si="2"/>
        <v>29</v>
      </c>
      <c r="S31" s="142">
        <v>27</v>
      </c>
    </row>
    <row r="32" spans="1:19" ht="15.75" thickBot="1">
      <c r="A32" s="197"/>
      <c r="B32" s="177" t="s">
        <v>71</v>
      </c>
      <c r="C32" s="83" t="s">
        <v>69</v>
      </c>
      <c r="D32" s="21">
        <v>12</v>
      </c>
      <c r="E32" s="11">
        <v>3465</v>
      </c>
      <c r="F32" s="22">
        <v>9</v>
      </c>
      <c r="G32" s="21">
        <v>15</v>
      </c>
      <c r="H32" s="11">
        <v>4944</v>
      </c>
      <c r="I32" s="22">
        <v>8</v>
      </c>
      <c r="J32" s="21">
        <v>21</v>
      </c>
      <c r="K32" s="95">
        <v>6768</v>
      </c>
      <c r="L32" s="96">
        <v>5</v>
      </c>
      <c r="M32" s="131">
        <v>11</v>
      </c>
      <c r="N32" s="95">
        <v>3549</v>
      </c>
      <c r="O32" s="120">
        <v>8</v>
      </c>
      <c r="P32" s="189">
        <f t="shared" si="0"/>
        <v>59</v>
      </c>
      <c r="Q32" s="189">
        <f t="shared" si="1"/>
        <v>18726</v>
      </c>
      <c r="R32" s="189">
        <f t="shared" si="2"/>
        <v>30</v>
      </c>
      <c r="S32" s="142">
        <v>28</v>
      </c>
    </row>
    <row r="33" spans="1:19" ht="15.75" thickBot="1">
      <c r="A33" s="197"/>
      <c r="B33" s="177" t="s">
        <v>45</v>
      </c>
      <c r="C33" s="81" t="s">
        <v>43</v>
      </c>
      <c r="D33" s="131">
        <v>15</v>
      </c>
      <c r="E33" s="95">
        <v>4350</v>
      </c>
      <c r="F33" s="96">
        <v>7</v>
      </c>
      <c r="G33" s="131">
        <v>17</v>
      </c>
      <c r="H33" s="95">
        <v>5845</v>
      </c>
      <c r="I33" s="96">
        <v>5</v>
      </c>
      <c r="J33" s="131">
        <v>14</v>
      </c>
      <c r="K33" s="95">
        <v>4725</v>
      </c>
      <c r="L33" s="96">
        <v>8</v>
      </c>
      <c r="M33" s="131">
        <v>7</v>
      </c>
      <c r="N33" s="95">
        <v>2609</v>
      </c>
      <c r="O33" s="96">
        <v>11</v>
      </c>
      <c r="P33" s="189">
        <f t="shared" si="0"/>
        <v>53</v>
      </c>
      <c r="Q33" s="189">
        <f t="shared" si="1"/>
        <v>17529</v>
      </c>
      <c r="R33" s="189">
        <f t="shared" si="2"/>
        <v>31</v>
      </c>
      <c r="S33" s="142">
        <v>29</v>
      </c>
    </row>
    <row r="34" spans="1:19" ht="15.75" customHeight="1" thickBot="1">
      <c r="A34" s="197"/>
      <c r="B34" s="177" t="s">
        <v>57</v>
      </c>
      <c r="C34" s="83" t="s">
        <v>55</v>
      </c>
      <c r="D34" s="21">
        <v>18</v>
      </c>
      <c r="E34" s="11">
        <v>5447</v>
      </c>
      <c r="F34" s="22">
        <v>9</v>
      </c>
      <c r="G34" s="21">
        <v>15</v>
      </c>
      <c r="H34" s="11">
        <v>4341</v>
      </c>
      <c r="I34" s="22">
        <v>11</v>
      </c>
      <c r="J34" s="21">
        <v>21</v>
      </c>
      <c r="K34" s="95">
        <v>7313</v>
      </c>
      <c r="L34" s="96">
        <v>2</v>
      </c>
      <c r="M34" s="131">
        <v>10</v>
      </c>
      <c r="N34" s="95">
        <v>3232</v>
      </c>
      <c r="O34" s="96">
        <v>11</v>
      </c>
      <c r="P34" s="189">
        <f t="shared" si="0"/>
        <v>64</v>
      </c>
      <c r="Q34" s="189">
        <f t="shared" si="1"/>
        <v>20333</v>
      </c>
      <c r="R34" s="189">
        <f t="shared" si="2"/>
        <v>33</v>
      </c>
      <c r="S34" s="142">
        <v>30</v>
      </c>
    </row>
    <row r="35" spans="1:19" ht="15.75" thickBot="1">
      <c r="A35" s="197"/>
      <c r="B35" s="177" t="s">
        <v>99</v>
      </c>
      <c r="C35" s="84" t="s">
        <v>95</v>
      </c>
      <c r="D35" s="21">
        <v>17</v>
      </c>
      <c r="E35" s="11">
        <v>5137</v>
      </c>
      <c r="F35" s="22">
        <v>3</v>
      </c>
      <c r="G35" s="21">
        <v>7</v>
      </c>
      <c r="H35" s="11">
        <v>2269</v>
      </c>
      <c r="I35" s="22">
        <v>12</v>
      </c>
      <c r="J35" s="21">
        <v>15</v>
      </c>
      <c r="K35" s="95">
        <v>4683</v>
      </c>
      <c r="L35" s="96">
        <v>9</v>
      </c>
      <c r="M35" s="131">
        <v>8</v>
      </c>
      <c r="N35" s="95">
        <v>2890</v>
      </c>
      <c r="O35" s="96">
        <v>9</v>
      </c>
      <c r="P35" s="189">
        <f t="shared" si="0"/>
        <v>47</v>
      </c>
      <c r="Q35" s="189">
        <f t="shared" si="1"/>
        <v>14979</v>
      </c>
      <c r="R35" s="189">
        <f t="shared" si="2"/>
        <v>33</v>
      </c>
      <c r="S35" s="142">
        <v>31</v>
      </c>
    </row>
    <row r="36" spans="1:19" ht="15.75" thickBot="1">
      <c r="A36" s="197"/>
      <c r="B36" s="177" t="s">
        <v>84</v>
      </c>
      <c r="C36" s="84" t="s">
        <v>79</v>
      </c>
      <c r="D36" s="131">
        <v>16</v>
      </c>
      <c r="E36" s="95">
        <v>4824</v>
      </c>
      <c r="F36" s="96">
        <v>5</v>
      </c>
      <c r="G36" s="131">
        <v>19</v>
      </c>
      <c r="H36" s="95">
        <v>6031</v>
      </c>
      <c r="I36" s="96">
        <v>4</v>
      </c>
      <c r="J36" s="131"/>
      <c r="K36" s="95"/>
      <c r="L36" s="96">
        <v>12</v>
      </c>
      <c r="M36" s="131"/>
      <c r="N36" s="95"/>
      <c r="O36" s="96">
        <v>12</v>
      </c>
      <c r="P36" s="189">
        <f t="shared" si="0"/>
        <v>35</v>
      </c>
      <c r="Q36" s="189">
        <f t="shared" si="1"/>
        <v>10855</v>
      </c>
      <c r="R36" s="189">
        <f t="shared" si="2"/>
        <v>33</v>
      </c>
      <c r="S36" s="142">
        <v>32</v>
      </c>
    </row>
    <row r="37" spans="1:19" ht="15.75" thickBot="1">
      <c r="A37" s="197"/>
      <c r="B37" s="183" t="s">
        <v>86</v>
      </c>
      <c r="C37" s="83" t="s">
        <v>79</v>
      </c>
      <c r="D37" s="131"/>
      <c r="E37" s="95"/>
      <c r="F37" s="96">
        <v>12</v>
      </c>
      <c r="G37" s="131"/>
      <c r="H37" s="95"/>
      <c r="I37" s="96">
        <v>12</v>
      </c>
      <c r="J37" s="131">
        <v>15</v>
      </c>
      <c r="K37" s="95">
        <v>5277</v>
      </c>
      <c r="L37" s="96">
        <v>2</v>
      </c>
      <c r="M37" s="131">
        <v>13</v>
      </c>
      <c r="N37" s="95">
        <v>4195</v>
      </c>
      <c r="O37" s="134">
        <v>7</v>
      </c>
      <c r="P37" s="189">
        <f t="shared" si="0"/>
        <v>28</v>
      </c>
      <c r="Q37" s="189">
        <f t="shared" si="1"/>
        <v>9472</v>
      </c>
      <c r="R37" s="189">
        <f t="shared" si="2"/>
        <v>33</v>
      </c>
      <c r="S37" s="142">
        <v>33</v>
      </c>
    </row>
    <row r="38" spans="1:19" ht="15.75" thickBot="1">
      <c r="A38" s="197"/>
      <c r="B38" s="177" t="s">
        <v>44</v>
      </c>
      <c r="C38" s="83" t="s">
        <v>43</v>
      </c>
      <c r="D38" s="131">
        <v>21</v>
      </c>
      <c r="E38" s="95">
        <v>6922</v>
      </c>
      <c r="F38" s="96">
        <v>7</v>
      </c>
      <c r="G38" s="131">
        <v>12</v>
      </c>
      <c r="H38" s="95">
        <v>3819</v>
      </c>
      <c r="I38" s="96">
        <v>7</v>
      </c>
      <c r="J38" s="131"/>
      <c r="K38" s="95"/>
      <c r="L38" s="96">
        <v>12</v>
      </c>
      <c r="M38" s="131">
        <v>12</v>
      </c>
      <c r="N38" s="95">
        <v>4143</v>
      </c>
      <c r="O38" s="134">
        <v>8</v>
      </c>
      <c r="P38" s="189">
        <f aca="true" t="shared" si="3" ref="P38:P58">SUM(D38,G38,J38,M38)</f>
        <v>45</v>
      </c>
      <c r="Q38" s="189">
        <f aca="true" t="shared" si="4" ref="Q38:Q58">SUM(E38,H38,N38,K38,)</f>
        <v>14884</v>
      </c>
      <c r="R38" s="189">
        <f aca="true" t="shared" si="5" ref="R38:R58">SUM(F38,I38,L38,O38)</f>
        <v>34</v>
      </c>
      <c r="S38" s="142">
        <v>34</v>
      </c>
    </row>
    <row r="39" spans="1:19" ht="15.75" thickBot="1">
      <c r="A39" s="197"/>
      <c r="B39" s="183" t="s">
        <v>82</v>
      </c>
      <c r="C39" s="83" t="s">
        <v>79</v>
      </c>
      <c r="D39" s="131">
        <v>18</v>
      </c>
      <c r="E39" s="95">
        <v>5788</v>
      </c>
      <c r="F39" s="96">
        <v>7</v>
      </c>
      <c r="G39" s="131">
        <v>29</v>
      </c>
      <c r="H39" s="95">
        <v>8955</v>
      </c>
      <c r="I39" s="96">
        <v>4</v>
      </c>
      <c r="J39" s="131"/>
      <c r="K39" s="95"/>
      <c r="L39" s="96">
        <v>12</v>
      </c>
      <c r="M39" s="131"/>
      <c r="N39" s="95"/>
      <c r="O39" s="134">
        <v>12</v>
      </c>
      <c r="P39" s="189">
        <f t="shared" si="3"/>
        <v>47</v>
      </c>
      <c r="Q39" s="189">
        <f t="shared" si="4"/>
        <v>14743</v>
      </c>
      <c r="R39" s="189">
        <f t="shared" si="5"/>
        <v>35</v>
      </c>
      <c r="S39" s="142">
        <v>35</v>
      </c>
    </row>
    <row r="40" spans="1:19" ht="15.75" thickBot="1">
      <c r="A40" s="197"/>
      <c r="B40" s="176" t="s">
        <v>115</v>
      </c>
      <c r="C40" s="85" t="s">
        <v>79</v>
      </c>
      <c r="D40" s="131"/>
      <c r="E40" s="95"/>
      <c r="F40" s="96">
        <v>12</v>
      </c>
      <c r="G40" s="131"/>
      <c r="H40" s="95"/>
      <c r="I40" s="96">
        <v>12</v>
      </c>
      <c r="J40" s="131">
        <v>21</v>
      </c>
      <c r="K40" s="95">
        <v>6874</v>
      </c>
      <c r="L40" s="96">
        <v>3</v>
      </c>
      <c r="M40" s="131">
        <v>10</v>
      </c>
      <c r="N40" s="95">
        <v>3071</v>
      </c>
      <c r="O40" s="96">
        <v>8</v>
      </c>
      <c r="P40" s="189">
        <f t="shared" si="3"/>
        <v>31</v>
      </c>
      <c r="Q40" s="189">
        <f t="shared" si="4"/>
        <v>9945</v>
      </c>
      <c r="R40" s="189">
        <f t="shared" si="5"/>
        <v>35</v>
      </c>
      <c r="S40" s="142">
        <v>36</v>
      </c>
    </row>
    <row r="41" spans="1:19" ht="15.75" thickBot="1">
      <c r="A41" s="197"/>
      <c r="B41" s="183" t="s">
        <v>96</v>
      </c>
      <c r="C41" s="83" t="s">
        <v>95</v>
      </c>
      <c r="D41" s="21">
        <v>21</v>
      </c>
      <c r="E41" s="11">
        <v>6746</v>
      </c>
      <c r="F41" s="22">
        <v>4</v>
      </c>
      <c r="G41" s="21">
        <v>14</v>
      </c>
      <c r="H41" s="11">
        <v>3975</v>
      </c>
      <c r="I41" s="22">
        <v>12</v>
      </c>
      <c r="J41" s="21">
        <v>17</v>
      </c>
      <c r="K41" s="95">
        <v>5635</v>
      </c>
      <c r="L41" s="96">
        <v>11</v>
      </c>
      <c r="M41" s="131">
        <v>10</v>
      </c>
      <c r="N41" s="95">
        <v>2976</v>
      </c>
      <c r="O41" s="96">
        <v>10</v>
      </c>
      <c r="P41" s="189">
        <f t="shared" si="3"/>
        <v>62</v>
      </c>
      <c r="Q41" s="189">
        <f t="shared" si="4"/>
        <v>19332</v>
      </c>
      <c r="R41" s="189">
        <f t="shared" si="5"/>
        <v>37</v>
      </c>
      <c r="S41" s="142">
        <v>37</v>
      </c>
    </row>
    <row r="42" spans="1:19" ht="15.75" thickBot="1">
      <c r="A42" s="197"/>
      <c r="B42" s="183" t="s">
        <v>130</v>
      </c>
      <c r="C42" s="83" t="s">
        <v>63</v>
      </c>
      <c r="D42" s="21">
        <v>10</v>
      </c>
      <c r="E42" s="11">
        <v>2893</v>
      </c>
      <c r="F42" s="22">
        <v>12</v>
      </c>
      <c r="G42" s="21">
        <v>18</v>
      </c>
      <c r="H42" s="11">
        <v>5645</v>
      </c>
      <c r="I42" s="22">
        <v>6</v>
      </c>
      <c r="J42" s="21">
        <v>12</v>
      </c>
      <c r="K42" s="95">
        <v>3994</v>
      </c>
      <c r="L42" s="96">
        <v>10</v>
      </c>
      <c r="M42" s="131">
        <v>8</v>
      </c>
      <c r="N42" s="95">
        <v>2670</v>
      </c>
      <c r="O42" s="96">
        <v>10</v>
      </c>
      <c r="P42" s="189">
        <f t="shared" si="3"/>
        <v>48</v>
      </c>
      <c r="Q42" s="189">
        <f t="shared" si="4"/>
        <v>15202</v>
      </c>
      <c r="R42" s="189">
        <f t="shared" si="5"/>
        <v>38</v>
      </c>
      <c r="S42" s="142">
        <v>38</v>
      </c>
    </row>
    <row r="43" spans="1:19" ht="15.75" thickBot="1">
      <c r="A43" s="197"/>
      <c r="B43" s="183" t="s">
        <v>80</v>
      </c>
      <c r="C43" s="84" t="s">
        <v>79</v>
      </c>
      <c r="D43" s="131">
        <v>26</v>
      </c>
      <c r="E43" s="95">
        <v>8570</v>
      </c>
      <c r="F43" s="96">
        <v>5</v>
      </c>
      <c r="G43" s="131">
        <v>10</v>
      </c>
      <c r="H43" s="95">
        <v>3026</v>
      </c>
      <c r="I43" s="96">
        <v>9</v>
      </c>
      <c r="J43" s="131"/>
      <c r="K43" s="95"/>
      <c r="L43" s="96">
        <v>12</v>
      </c>
      <c r="M43" s="131"/>
      <c r="N43" s="95"/>
      <c r="O43" s="96">
        <v>12</v>
      </c>
      <c r="P43" s="189">
        <f t="shared" si="3"/>
        <v>36</v>
      </c>
      <c r="Q43" s="189">
        <f t="shared" si="4"/>
        <v>11596</v>
      </c>
      <c r="R43" s="189">
        <f t="shared" si="5"/>
        <v>38</v>
      </c>
      <c r="S43" s="142">
        <v>39</v>
      </c>
    </row>
    <row r="44" spans="1:19" ht="15.75" thickBot="1">
      <c r="A44" s="197"/>
      <c r="B44" s="176" t="s">
        <v>105</v>
      </c>
      <c r="C44" s="81" t="s">
        <v>104</v>
      </c>
      <c r="D44" s="21">
        <v>27</v>
      </c>
      <c r="E44" s="11">
        <v>8118</v>
      </c>
      <c r="F44" s="22">
        <v>9</v>
      </c>
      <c r="G44" s="131"/>
      <c r="H44" s="95"/>
      <c r="I44" s="96">
        <v>12</v>
      </c>
      <c r="J44" s="21">
        <v>9</v>
      </c>
      <c r="K44" s="95">
        <v>3068</v>
      </c>
      <c r="L44" s="96">
        <v>12</v>
      </c>
      <c r="M44" s="131">
        <v>15</v>
      </c>
      <c r="N44" s="95">
        <v>5270</v>
      </c>
      <c r="O44" s="92">
        <v>5</v>
      </c>
      <c r="P44" s="189">
        <f t="shared" si="3"/>
        <v>51</v>
      </c>
      <c r="Q44" s="189">
        <f t="shared" si="4"/>
        <v>16456</v>
      </c>
      <c r="R44" s="189">
        <f t="shared" si="5"/>
        <v>38</v>
      </c>
      <c r="S44" s="142">
        <v>40</v>
      </c>
    </row>
    <row r="45" spans="1:19" ht="15.75" thickBot="1">
      <c r="A45" s="197"/>
      <c r="B45" s="183" t="s">
        <v>83</v>
      </c>
      <c r="C45" s="83" t="s">
        <v>79</v>
      </c>
      <c r="D45" s="131"/>
      <c r="E45" s="95"/>
      <c r="F45" s="96">
        <v>12</v>
      </c>
      <c r="G45" s="131"/>
      <c r="H45" s="95"/>
      <c r="I45" s="96">
        <v>12</v>
      </c>
      <c r="J45" s="131">
        <v>16</v>
      </c>
      <c r="K45" s="95">
        <v>5403</v>
      </c>
      <c r="L45" s="96">
        <v>7</v>
      </c>
      <c r="M45" s="131">
        <v>16</v>
      </c>
      <c r="N45" s="95">
        <v>5292</v>
      </c>
      <c r="O45" s="96">
        <v>7</v>
      </c>
      <c r="P45" s="189">
        <f t="shared" si="3"/>
        <v>32</v>
      </c>
      <c r="Q45" s="189">
        <f t="shared" si="4"/>
        <v>10695</v>
      </c>
      <c r="R45" s="189">
        <f t="shared" si="5"/>
        <v>38</v>
      </c>
      <c r="S45" s="142">
        <v>41</v>
      </c>
    </row>
    <row r="46" spans="1:19" ht="15.75" thickBot="1">
      <c r="A46" s="197"/>
      <c r="B46" s="176" t="s">
        <v>73</v>
      </c>
      <c r="C46" s="83" t="s">
        <v>69</v>
      </c>
      <c r="D46" s="21">
        <v>25</v>
      </c>
      <c r="E46" s="11">
        <v>7315</v>
      </c>
      <c r="F46" s="22">
        <v>12</v>
      </c>
      <c r="G46" s="21">
        <v>10</v>
      </c>
      <c r="H46" s="11">
        <v>3354</v>
      </c>
      <c r="I46" s="22">
        <v>9</v>
      </c>
      <c r="J46" s="21">
        <v>15</v>
      </c>
      <c r="K46" s="95">
        <v>5172</v>
      </c>
      <c r="L46" s="96">
        <v>8</v>
      </c>
      <c r="M46" s="131">
        <v>10</v>
      </c>
      <c r="N46" s="95">
        <v>3483</v>
      </c>
      <c r="O46" s="96">
        <v>10</v>
      </c>
      <c r="P46" s="189">
        <f t="shared" si="3"/>
        <v>60</v>
      </c>
      <c r="Q46" s="189">
        <f t="shared" si="4"/>
        <v>19324</v>
      </c>
      <c r="R46" s="189">
        <f t="shared" si="5"/>
        <v>39</v>
      </c>
      <c r="S46" s="142">
        <v>42</v>
      </c>
    </row>
    <row r="47" spans="1:19" ht="15.75" thickBot="1">
      <c r="A47" s="197"/>
      <c r="B47" s="183" t="s">
        <v>131</v>
      </c>
      <c r="C47" s="83" t="s">
        <v>63</v>
      </c>
      <c r="D47" s="21">
        <v>15</v>
      </c>
      <c r="E47" s="11">
        <v>4422</v>
      </c>
      <c r="F47" s="22">
        <v>12</v>
      </c>
      <c r="G47" s="21">
        <v>19</v>
      </c>
      <c r="H47" s="11">
        <v>5582</v>
      </c>
      <c r="I47" s="22">
        <v>9</v>
      </c>
      <c r="J47" s="21">
        <v>19</v>
      </c>
      <c r="K47" s="95">
        <v>6472</v>
      </c>
      <c r="L47" s="96">
        <v>7</v>
      </c>
      <c r="M47" s="131">
        <v>8</v>
      </c>
      <c r="N47" s="95">
        <v>2697</v>
      </c>
      <c r="O47" s="134">
        <v>11</v>
      </c>
      <c r="P47" s="189">
        <f t="shared" si="3"/>
        <v>61</v>
      </c>
      <c r="Q47" s="189">
        <f t="shared" si="4"/>
        <v>19173</v>
      </c>
      <c r="R47" s="189">
        <f t="shared" si="5"/>
        <v>39</v>
      </c>
      <c r="S47" s="142">
        <v>43</v>
      </c>
    </row>
    <row r="48" spans="1:19" ht="15.75" customHeight="1" thickBot="1">
      <c r="A48" s="197"/>
      <c r="B48" s="183" t="s">
        <v>47</v>
      </c>
      <c r="C48" s="83" t="s">
        <v>43</v>
      </c>
      <c r="D48" s="131">
        <v>18</v>
      </c>
      <c r="E48" s="95">
        <v>5518</v>
      </c>
      <c r="F48" s="96">
        <v>8</v>
      </c>
      <c r="G48" s="131">
        <v>17</v>
      </c>
      <c r="H48" s="95">
        <v>5221</v>
      </c>
      <c r="I48" s="96">
        <v>10</v>
      </c>
      <c r="J48" s="131">
        <v>19</v>
      </c>
      <c r="K48" s="95">
        <v>6001</v>
      </c>
      <c r="L48" s="96">
        <v>9</v>
      </c>
      <c r="M48" s="131">
        <v>4</v>
      </c>
      <c r="N48" s="95">
        <v>1337</v>
      </c>
      <c r="O48" s="134">
        <v>12</v>
      </c>
      <c r="P48" s="189">
        <f t="shared" si="3"/>
        <v>58</v>
      </c>
      <c r="Q48" s="189">
        <f t="shared" si="4"/>
        <v>18077</v>
      </c>
      <c r="R48" s="189">
        <f t="shared" si="5"/>
        <v>39</v>
      </c>
      <c r="S48" s="142">
        <v>44</v>
      </c>
    </row>
    <row r="49" spans="1:19" ht="15.75" thickBot="1">
      <c r="A49" s="197"/>
      <c r="B49" s="183" t="s">
        <v>64</v>
      </c>
      <c r="C49" s="83" t="s">
        <v>63</v>
      </c>
      <c r="D49" s="21">
        <v>7</v>
      </c>
      <c r="E49" s="11">
        <v>2164</v>
      </c>
      <c r="F49" s="22">
        <v>11</v>
      </c>
      <c r="G49" s="21">
        <v>10</v>
      </c>
      <c r="H49" s="11">
        <v>2931</v>
      </c>
      <c r="I49" s="22">
        <v>10</v>
      </c>
      <c r="J49" s="21">
        <v>9</v>
      </c>
      <c r="K49" s="95">
        <v>3116</v>
      </c>
      <c r="L49" s="96">
        <v>12</v>
      </c>
      <c r="M49" s="131">
        <v>17</v>
      </c>
      <c r="N49" s="95">
        <v>5467</v>
      </c>
      <c r="O49" s="96">
        <v>6</v>
      </c>
      <c r="P49" s="189">
        <f t="shared" si="3"/>
        <v>43</v>
      </c>
      <c r="Q49" s="189">
        <f t="shared" si="4"/>
        <v>13678</v>
      </c>
      <c r="R49" s="189">
        <f t="shared" si="5"/>
        <v>39</v>
      </c>
      <c r="S49" s="142">
        <v>45</v>
      </c>
    </row>
    <row r="50" spans="1:19" ht="15.75" thickBot="1">
      <c r="A50" s="197"/>
      <c r="B50" s="183" t="s">
        <v>101</v>
      </c>
      <c r="C50" s="83" t="s">
        <v>95</v>
      </c>
      <c r="D50" s="21">
        <v>6</v>
      </c>
      <c r="E50" s="11">
        <v>1104</v>
      </c>
      <c r="F50" s="22">
        <v>12</v>
      </c>
      <c r="G50" s="21">
        <v>14</v>
      </c>
      <c r="H50" s="11">
        <v>4070</v>
      </c>
      <c r="I50" s="22">
        <v>6</v>
      </c>
      <c r="J50" s="21">
        <v>0</v>
      </c>
      <c r="K50" s="95">
        <v>0</v>
      </c>
      <c r="L50" s="96">
        <v>12</v>
      </c>
      <c r="M50" s="131">
        <v>8</v>
      </c>
      <c r="N50" s="95">
        <v>2673</v>
      </c>
      <c r="O50" s="96">
        <v>10</v>
      </c>
      <c r="P50" s="189">
        <f t="shared" si="3"/>
        <v>28</v>
      </c>
      <c r="Q50" s="189">
        <f t="shared" si="4"/>
        <v>7847</v>
      </c>
      <c r="R50" s="189">
        <f t="shared" si="5"/>
        <v>40</v>
      </c>
      <c r="S50" s="142">
        <v>46</v>
      </c>
    </row>
    <row r="51" spans="1:19" ht="15.75" thickBot="1">
      <c r="A51" s="197"/>
      <c r="B51" s="183" t="s">
        <v>62</v>
      </c>
      <c r="C51" s="83" t="s">
        <v>76</v>
      </c>
      <c r="D51" s="131">
        <v>10</v>
      </c>
      <c r="E51" s="95">
        <v>3054</v>
      </c>
      <c r="F51" s="96">
        <v>10</v>
      </c>
      <c r="G51" s="131">
        <v>9</v>
      </c>
      <c r="H51" s="95">
        <v>2677</v>
      </c>
      <c r="I51" s="96">
        <v>11</v>
      </c>
      <c r="J51" s="131">
        <v>14</v>
      </c>
      <c r="K51" s="95">
        <v>4303</v>
      </c>
      <c r="L51" s="96">
        <v>12</v>
      </c>
      <c r="M51" s="131">
        <v>10</v>
      </c>
      <c r="N51" s="95">
        <v>3310</v>
      </c>
      <c r="O51" s="96">
        <v>9</v>
      </c>
      <c r="P51" s="189">
        <f t="shared" si="3"/>
        <v>43</v>
      </c>
      <c r="Q51" s="189">
        <f t="shared" si="4"/>
        <v>13344</v>
      </c>
      <c r="R51" s="189">
        <f t="shared" si="5"/>
        <v>42</v>
      </c>
      <c r="S51" s="142">
        <v>47</v>
      </c>
    </row>
    <row r="52" spans="1:19" ht="15.75" thickBot="1">
      <c r="A52" s="197"/>
      <c r="B52" s="183" t="s">
        <v>114</v>
      </c>
      <c r="C52" s="83" t="s">
        <v>43</v>
      </c>
      <c r="D52" s="131"/>
      <c r="E52" s="95"/>
      <c r="F52" s="96">
        <v>12</v>
      </c>
      <c r="G52" s="131"/>
      <c r="H52" s="95"/>
      <c r="I52" s="96">
        <v>12</v>
      </c>
      <c r="J52" s="131">
        <v>10</v>
      </c>
      <c r="K52" s="95">
        <v>3173</v>
      </c>
      <c r="L52" s="96">
        <v>6</v>
      </c>
      <c r="M52" s="131"/>
      <c r="N52" s="95"/>
      <c r="O52" s="134">
        <v>12</v>
      </c>
      <c r="P52" s="189">
        <f t="shared" si="3"/>
        <v>10</v>
      </c>
      <c r="Q52" s="189">
        <f t="shared" si="4"/>
        <v>3173</v>
      </c>
      <c r="R52" s="189">
        <f t="shared" si="5"/>
        <v>42</v>
      </c>
      <c r="S52" s="142">
        <v>48</v>
      </c>
    </row>
    <row r="53" spans="1:19" ht="15.75" thickBot="1">
      <c r="A53" s="197"/>
      <c r="B53" s="176" t="s">
        <v>65</v>
      </c>
      <c r="C53" s="83" t="s">
        <v>63</v>
      </c>
      <c r="D53" s="21">
        <v>27</v>
      </c>
      <c r="E53" s="11">
        <v>8067</v>
      </c>
      <c r="F53" s="22">
        <v>10</v>
      </c>
      <c r="G53" s="21">
        <v>9</v>
      </c>
      <c r="H53" s="11">
        <v>2782</v>
      </c>
      <c r="I53" s="22">
        <v>10</v>
      </c>
      <c r="J53" s="131"/>
      <c r="K53" s="95"/>
      <c r="L53" s="96">
        <v>12</v>
      </c>
      <c r="M53" s="131"/>
      <c r="N53" s="95"/>
      <c r="O53" s="96">
        <v>12</v>
      </c>
      <c r="P53" s="189">
        <f t="shared" si="3"/>
        <v>36</v>
      </c>
      <c r="Q53" s="189">
        <f t="shared" si="4"/>
        <v>10849</v>
      </c>
      <c r="R53" s="189">
        <f t="shared" si="5"/>
        <v>44</v>
      </c>
      <c r="S53" s="142">
        <v>49</v>
      </c>
    </row>
    <row r="54" spans="1:19" ht="15.75" thickBot="1">
      <c r="A54" s="197"/>
      <c r="B54" s="183" t="s">
        <v>51</v>
      </c>
      <c r="C54" s="83" t="s">
        <v>49</v>
      </c>
      <c r="D54" s="21">
        <v>13</v>
      </c>
      <c r="E54" s="11">
        <v>3796</v>
      </c>
      <c r="F54" s="22">
        <v>9</v>
      </c>
      <c r="G54" s="21">
        <v>4</v>
      </c>
      <c r="H54" s="11">
        <v>1290</v>
      </c>
      <c r="I54" s="22">
        <v>12</v>
      </c>
      <c r="J54" s="21">
        <v>10</v>
      </c>
      <c r="K54" s="95">
        <v>3400</v>
      </c>
      <c r="L54" s="96">
        <v>11</v>
      </c>
      <c r="M54" s="131">
        <v>6</v>
      </c>
      <c r="N54" s="95">
        <v>1741</v>
      </c>
      <c r="O54" s="120">
        <v>12</v>
      </c>
      <c r="P54" s="189">
        <f t="shared" si="3"/>
        <v>33</v>
      </c>
      <c r="Q54" s="189">
        <f t="shared" si="4"/>
        <v>10227</v>
      </c>
      <c r="R54" s="189">
        <f t="shared" si="5"/>
        <v>44</v>
      </c>
      <c r="S54" s="142">
        <v>50</v>
      </c>
    </row>
    <row r="55" spans="1:19" ht="15.75" thickBot="1">
      <c r="A55" s="197"/>
      <c r="B55" s="183" t="s">
        <v>77</v>
      </c>
      <c r="C55" s="83" t="s">
        <v>76</v>
      </c>
      <c r="D55" s="131">
        <v>11</v>
      </c>
      <c r="E55" s="95">
        <v>3400</v>
      </c>
      <c r="F55" s="96">
        <v>10</v>
      </c>
      <c r="G55" s="131">
        <v>12</v>
      </c>
      <c r="H55" s="95">
        <v>3564</v>
      </c>
      <c r="I55" s="96">
        <v>11</v>
      </c>
      <c r="J55" s="131">
        <v>4</v>
      </c>
      <c r="K55" s="95">
        <v>1254</v>
      </c>
      <c r="L55" s="96">
        <v>11</v>
      </c>
      <c r="M55" s="131">
        <v>6</v>
      </c>
      <c r="N55" s="95">
        <v>1987</v>
      </c>
      <c r="O55" s="96">
        <v>12</v>
      </c>
      <c r="P55" s="189">
        <f t="shared" si="3"/>
        <v>33</v>
      </c>
      <c r="Q55" s="189">
        <f t="shared" si="4"/>
        <v>10205</v>
      </c>
      <c r="R55" s="189">
        <f t="shared" si="5"/>
        <v>44</v>
      </c>
      <c r="S55" s="142">
        <v>51</v>
      </c>
    </row>
    <row r="56" spans="1:19" ht="15.75" thickBot="1">
      <c r="A56" s="197"/>
      <c r="B56" s="176" t="s">
        <v>97</v>
      </c>
      <c r="C56" s="85" t="s">
        <v>95</v>
      </c>
      <c r="D56" s="21">
        <v>24</v>
      </c>
      <c r="E56" s="11">
        <v>7318</v>
      </c>
      <c r="F56" s="22">
        <v>11</v>
      </c>
      <c r="G56" s="21">
        <v>6</v>
      </c>
      <c r="H56" s="11">
        <v>2040</v>
      </c>
      <c r="I56" s="22">
        <v>12</v>
      </c>
      <c r="J56" s="21">
        <v>15</v>
      </c>
      <c r="K56" s="95">
        <v>4902</v>
      </c>
      <c r="L56" s="96">
        <v>10</v>
      </c>
      <c r="M56" s="131">
        <v>9</v>
      </c>
      <c r="N56" s="95">
        <v>3016</v>
      </c>
      <c r="O56" s="92">
        <v>12</v>
      </c>
      <c r="P56" s="189">
        <f t="shared" si="3"/>
        <v>54</v>
      </c>
      <c r="Q56" s="189">
        <f t="shared" si="4"/>
        <v>17276</v>
      </c>
      <c r="R56" s="189">
        <f t="shared" si="5"/>
        <v>45</v>
      </c>
      <c r="S56" s="142">
        <v>52</v>
      </c>
    </row>
    <row r="57" spans="1:19" ht="15.75" thickBot="1">
      <c r="A57" s="197"/>
      <c r="B57" s="176" t="s">
        <v>12</v>
      </c>
      <c r="C57" s="83" t="s">
        <v>63</v>
      </c>
      <c r="D57" s="131"/>
      <c r="E57" s="95"/>
      <c r="F57" s="96">
        <v>12</v>
      </c>
      <c r="G57" s="131"/>
      <c r="H57" s="95"/>
      <c r="I57" s="96">
        <v>12</v>
      </c>
      <c r="J57" s="21">
        <v>5</v>
      </c>
      <c r="K57" s="95">
        <v>1622</v>
      </c>
      <c r="L57" s="96">
        <v>10</v>
      </c>
      <c r="M57" s="131">
        <v>7</v>
      </c>
      <c r="N57" s="95">
        <v>2218</v>
      </c>
      <c r="O57" s="134">
        <v>11</v>
      </c>
      <c r="P57" s="189">
        <f t="shared" si="3"/>
        <v>12</v>
      </c>
      <c r="Q57" s="189">
        <f t="shared" si="4"/>
        <v>3840</v>
      </c>
      <c r="R57" s="189">
        <f t="shared" si="5"/>
        <v>45</v>
      </c>
      <c r="S57" s="142">
        <v>53</v>
      </c>
    </row>
    <row r="58" spans="1:19" ht="15.75" thickBot="1">
      <c r="A58" s="197"/>
      <c r="B58" s="179" t="s">
        <v>91</v>
      </c>
      <c r="C58" s="82" t="s">
        <v>104</v>
      </c>
      <c r="D58" s="136"/>
      <c r="E58" s="106"/>
      <c r="F58" s="115">
        <v>12</v>
      </c>
      <c r="G58" s="136">
        <v>8</v>
      </c>
      <c r="H58" s="106">
        <v>2327</v>
      </c>
      <c r="I58" s="115">
        <v>11</v>
      </c>
      <c r="J58" s="136"/>
      <c r="K58" s="106"/>
      <c r="L58" s="115">
        <v>12</v>
      </c>
      <c r="M58" s="136"/>
      <c r="N58" s="106"/>
      <c r="O58" s="115">
        <v>12</v>
      </c>
      <c r="P58" s="212">
        <f t="shared" si="3"/>
        <v>8</v>
      </c>
      <c r="Q58" s="212">
        <f t="shared" si="4"/>
        <v>2327</v>
      </c>
      <c r="R58" s="212">
        <f t="shared" si="5"/>
        <v>47</v>
      </c>
      <c r="S58" s="150">
        <v>54</v>
      </c>
    </row>
    <row r="59" spans="2:16" ht="15.75" thickBot="1">
      <c r="B59" s="151"/>
      <c r="P59" s="198">
        <f>SUM(P5:P58)</f>
        <v>3458</v>
      </c>
    </row>
    <row r="60" ht="15">
      <c r="P60" s="151"/>
    </row>
  </sheetData>
  <sheetProtection/>
  <mergeCells count="10">
    <mergeCell ref="P3:P4"/>
    <mergeCell ref="Q3:Q4"/>
    <mergeCell ref="R3:R4"/>
    <mergeCell ref="S3:S4"/>
    <mergeCell ref="B3:B4"/>
    <mergeCell ref="C3:C4"/>
    <mergeCell ref="D3:F3"/>
    <mergeCell ref="G3:I3"/>
    <mergeCell ref="J3:L3"/>
    <mergeCell ref="M3:O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7.140625" style="0" customWidth="1"/>
    <col min="2" max="2" width="17.7109375" style="0" customWidth="1"/>
    <col min="3" max="3" width="28.57421875" style="0" bestFit="1" customWidth="1"/>
    <col min="4" max="4" width="5.8515625" style="0" customWidth="1"/>
    <col min="5" max="5" width="8.421875" style="0" customWidth="1"/>
    <col min="6" max="6" width="6.57421875" style="0" customWidth="1"/>
    <col min="7" max="7" width="5.421875" style="0" customWidth="1"/>
    <col min="9" max="9" width="6.57421875" style="0" customWidth="1"/>
    <col min="10" max="10" width="5.7109375" style="0" customWidth="1"/>
    <col min="12" max="12" width="6.57421875" style="0" customWidth="1"/>
    <col min="13" max="13" width="6.421875" style="0" customWidth="1"/>
    <col min="15" max="15" width="5.421875" style="0" customWidth="1"/>
    <col min="16" max="16" width="8.7109375" style="0" customWidth="1"/>
    <col min="19" max="19" width="9.140625" style="35" customWidth="1"/>
  </cols>
  <sheetData>
    <row r="1" spans="3:5" ht="15">
      <c r="C1" s="35" t="s">
        <v>116</v>
      </c>
      <c r="D1" s="26"/>
      <c r="E1" s="26" t="s">
        <v>118</v>
      </c>
    </row>
    <row r="2" spans="3:5" ht="15.75" thickBot="1">
      <c r="C2" s="69" t="s">
        <v>117</v>
      </c>
      <c r="D2" s="26"/>
      <c r="E2" s="26" t="s">
        <v>119</v>
      </c>
    </row>
    <row r="3" spans="1:19" ht="15">
      <c r="A3" s="272" t="s">
        <v>132</v>
      </c>
      <c r="B3" s="270" t="s">
        <v>0</v>
      </c>
      <c r="C3" s="222" t="s">
        <v>1</v>
      </c>
      <c r="D3" s="256" t="s">
        <v>2</v>
      </c>
      <c r="E3" s="257"/>
      <c r="F3" s="261"/>
      <c r="G3" s="213" t="s">
        <v>3</v>
      </c>
      <c r="H3" s="257"/>
      <c r="I3" s="261"/>
      <c r="J3" s="256" t="s">
        <v>107</v>
      </c>
      <c r="K3" s="257"/>
      <c r="L3" s="258"/>
      <c r="M3" s="248" t="s">
        <v>108</v>
      </c>
      <c r="N3" s="249"/>
      <c r="O3" s="250"/>
      <c r="P3" s="225" t="s">
        <v>7</v>
      </c>
      <c r="Q3" s="225" t="s">
        <v>9</v>
      </c>
      <c r="R3" s="225" t="s">
        <v>26</v>
      </c>
      <c r="S3" s="268" t="s">
        <v>6</v>
      </c>
    </row>
    <row r="4" spans="1:19" ht="15.75" thickBot="1">
      <c r="A4" s="273"/>
      <c r="B4" s="274"/>
      <c r="C4" s="224"/>
      <c r="D4" s="5" t="s">
        <v>4</v>
      </c>
      <c r="E4" s="3" t="s">
        <v>5</v>
      </c>
      <c r="F4" s="6" t="s">
        <v>6</v>
      </c>
      <c r="G4" s="68" t="s">
        <v>4</v>
      </c>
      <c r="H4" s="3" t="s">
        <v>5</v>
      </c>
      <c r="I4" s="7" t="s">
        <v>6</v>
      </c>
      <c r="J4" s="5" t="s">
        <v>4</v>
      </c>
      <c r="K4" s="3" t="s">
        <v>5</v>
      </c>
      <c r="L4" s="6" t="s">
        <v>6</v>
      </c>
      <c r="M4" s="68" t="s">
        <v>4</v>
      </c>
      <c r="N4" s="3" t="s">
        <v>5</v>
      </c>
      <c r="O4" s="7" t="s">
        <v>6</v>
      </c>
      <c r="P4" s="228"/>
      <c r="Q4" s="228"/>
      <c r="R4" s="228"/>
      <c r="S4" s="269"/>
    </row>
    <row r="5" spans="1:19" ht="15.75" customHeight="1" thickBot="1">
      <c r="A5" s="180">
        <v>1</v>
      </c>
      <c r="B5" s="176" t="s">
        <v>73</v>
      </c>
      <c r="C5" s="83" t="s">
        <v>69</v>
      </c>
      <c r="D5" s="21">
        <v>25</v>
      </c>
      <c r="E5" s="11">
        <v>7315</v>
      </c>
      <c r="F5" s="22">
        <v>12</v>
      </c>
      <c r="G5" s="21">
        <v>10</v>
      </c>
      <c r="H5" s="11">
        <v>3354</v>
      </c>
      <c r="I5" s="22">
        <v>9</v>
      </c>
      <c r="J5" s="21">
        <v>15</v>
      </c>
      <c r="K5" s="95">
        <v>5172</v>
      </c>
      <c r="L5" s="96">
        <v>8</v>
      </c>
      <c r="M5" s="131">
        <v>10</v>
      </c>
      <c r="N5" s="95">
        <v>3483</v>
      </c>
      <c r="O5" s="96">
        <v>10</v>
      </c>
      <c r="P5" s="33">
        <f>SUM(D5,G5,J5,M5)</f>
        <v>60</v>
      </c>
      <c r="Q5" s="33">
        <f>SUM(E5,H5,N5,K5,)</f>
        <v>19324</v>
      </c>
      <c r="R5" s="33">
        <f>SUM(F5,I5,L5,O5)</f>
        <v>39</v>
      </c>
      <c r="S5" s="142"/>
    </row>
    <row r="6" spans="1:19" ht="15.75" thickBot="1">
      <c r="A6" s="180">
        <v>2</v>
      </c>
      <c r="B6" s="177" t="s">
        <v>72</v>
      </c>
      <c r="C6" s="83" t="s">
        <v>69</v>
      </c>
      <c r="D6" s="21">
        <v>26</v>
      </c>
      <c r="E6" s="11">
        <v>7971</v>
      </c>
      <c r="F6" s="22">
        <v>6</v>
      </c>
      <c r="G6" s="21">
        <v>30</v>
      </c>
      <c r="H6" s="11">
        <v>8820</v>
      </c>
      <c r="I6" s="22">
        <v>2</v>
      </c>
      <c r="J6" s="21">
        <v>17</v>
      </c>
      <c r="K6" s="95">
        <v>5461</v>
      </c>
      <c r="L6" s="96">
        <v>7</v>
      </c>
      <c r="M6" s="131">
        <v>25</v>
      </c>
      <c r="N6" s="95">
        <v>8219</v>
      </c>
      <c r="O6" s="120">
        <v>1</v>
      </c>
      <c r="P6" s="33">
        <f aca="true" t="shared" si="0" ref="P6:P58">SUM(D6,G6,J6,M6)</f>
        <v>98</v>
      </c>
      <c r="Q6" s="33">
        <f aca="true" t="shared" si="1" ref="Q6:Q58">SUM(E6,H6,N6,K6,)</f>
        <v>30471</v>
      </c>
      <c r="R6" s="33">
        <f aca="true" t="shared" si="2" ref="R6:R58">SUM(F6,I6,L6,O6)</f>
        <v>16</v>
      </c>
      <c r="S6" s="142"/>
    </row>
    <row r="7" spans="1:19" ht="15.75" thickBot="1">
      <c r="A7" s="180">
        <v>3</v>
      </c>
      <c r="B7" s="177" t="s">
        <v>71</v>
      </c>
      <c r="C7" s="83" t="s">
        <v>69</v>
      </c>
      <c r="D7" s="21">
        <v>12</v>
      </c>
      <c r="E7" s="11">
        <v>3465</v>
      </c>
      <c r="F7" s="22">
        <v>9</v>
      </c>
      <c r="G7" s="21">
        <v>15</v>
      </c>
      <c r="H7" s="11">
        <v>4944</v>
      </c>
      <c r="I7" s="22">
        <v>8</v>
      </c>
      <c r="J7" s="21">
        <v>21</v>
      </c>
      <c r="K7" s="95">
        <v>6768</v>
      </c>
      <c r="L7" s="96">
        <v>5</v>
      </c>
      <c r="M7" s="131">
        <v>11</v>
      </c>
      <c r="N7" s="95">
        <v>3549</v>
      </c>
      <c r="O7" s="120">
        <v>8</v>
      </c>
      <c r="P7" s="33">
        <f t="shared" si="0"/>
        <v>59</v>
      </c>
      <c r="Q7" s="33">
        <f t="shared" si="1"/>
        <v>18726</v>
      </c>
      <c r="R7" s="33">
        <f t="shared" si="2"/>
        <v>30</v>
      </c>
      <c r="S7" s="142"/>
    </row>
    <row r="8" spans="1:19" ht="15.75" thickBot="1">
      <c r="A8" s="180">
        <v>4</v>
      </c>
      <c r="B8" s="177" t="s">
        <v>70</v>
      </c>
      <c r="C8" s="85" t="s">
        <v>69</v>
      </c>
      <c r="D8" s="21">
        <v>16</v>
      </c>
      <c r="E8" s="11">
        <v>4688</v>
      </c>
      <c r="F8" s="22">
        <v>11</v>
      </c>
      <c r="G8" s="21">
        <v>39</v>
      </c>
      <c r="H8" s="11">
        <v>11958</v>
      </c>
      <c r="I8" s="22">
        <v>1</v>
      </c>
      <c r="J8" s="21">
        <v>13</v>
      </c>
      <c r="K8" s="95">
        <v>4261</v>
      </c>
      <c r="L8" s="96">
        <v>4</v>
      </c>
      <c r="M8" s="131">
        <v>17</v>
      </c>
      <c r="N8" s="95">
        <v>5546</v>
      </c>
      <c r="O8" s="128">
        <v>6</v>
      </c>
      <c r="P8" s="33">
        <f t="shared" si="0"/>
        <v>85</v>
      </c>
      <c r="Q8" s="33">
        <f t="shared" si="1"/>
        <v>26453</v>
      </c>
      <c r="R8" s="33">
        <f t="shared" si="2"/>
        <v>22</v>
      </c>
      <c r="S8" s="142"/>
    </row>
    <row r="9" spans="1:19" ht="15.75" thickBot="1">
      <c r="A9" s="180">
        <v>5</v>
      </c>
      <c r="B9" s="176" t="s">
        <v>40</v>
      </c>
      <c r="C9" s="85" t="s">
        <v>37</v>
      </c>
      <c r="D9" s="21">
        <v>50</v>
      </c>
      <c r="E9" s="11">
        <v>14744</v>
      </c>
      <c r="F9" s="22">
        <v>1</v>
      </c>
      <c r="G9" s="21">
        <v>17</v>
      </c>
      <c r="H9" s="11">
        <v>5578</v>
      </c>
      <c r="I9" s="22">
        <v>6</v>
      </c>
      <c r="J9" s="21">
        <v>22</v>
      </c>
      <c r="K9" s="95">
        <v>7113</v>
      </c>
      <c r="L9" s="96">
        <v>2</v>
      </c>
      <c r="M9" s="131">
        <v>20</v>
      </c>
      <c r="N9" s="95">
        <v>7034</v>
      </c>
      <c r="O9" s="96">
        <v>3</v>
      </c>
      <c r="P9" s="33">
        <f t="shared" si="0"/>
        <v>109</v>
      </c>
      <c r="Q9" s="33">
        <f t="shared" si="1"/>
        <v>34469</v>
      </c>
      <c r="R9" s="33">
        <f t="shared" si="2"/>
        <v>12</v>
      </c>
      <c r="S9" s="142"/>
    </row>
    <row r="10" spans="1:19" ht="15.75" thickBot="1">
      <c r="A10" s="180">
        <v>6</v>
      </c>
      <c r="B10" s="177" t="s">
        <v>38</v>
      </c>
      <c r="C10" s="83" t="s">
        <v>37</v>
      </c>
      <c r="D10" s="21">
        <v>28</v>
      </c>
      <c r="E10" s="11">
        <v>9610</v>
      </c>
      <c r="F10" s="22">
        <v>3</v>
      </c>
      <c r="G10" s="21">
        <v>30</v>
      </c>
      <c r="H10" s="11">
        <v>8879</v>
      </c>
      <c r="I10" s="22">
        <v>1</v>
      </c>
      <c r="J10" s="21">
        <v>19</v>
      </c>
      <c r="K10" s="95">
        <v>6431</v>
      </c>
      <c r="L10" s="96">
        <v>8</v>
      </c>
      <c r="M10" s="131">
        <v>13</v>
      </c>
      <c r="N10" s="95">
        <v>3822</v>
      </c>
      <c r="O10" s="120">
        <v>6</v>
      </c>
      <c r="P10" s="33">
        <f t="shared" si="0"/>
        <v>90</v>
      </c>
      <c r="Q10" s="33">
        <f t="shared" si="1"/>
        <v>28742</v>
      </c>
      <c r="R10" s="33">
        <f t="shared" si="2"/>
        <v>18</v>
      </c>
      <c r="S10" s="142"/>
    </row>
    <row r="11" spans="1:19" ht="15.75" thickBot="1">
      <c r="A11" s="180">
        <v>7</v>
      </c>
      <c r="B11" s="177" t="s">
        <v>41</v>
      </c>
      <c r="C11" s="83" t="s">
        <v>37</v>
      </c>
      <c r="D11" s="21">
        <v>11</v>
      </c>
      <c r="E11" s="11">
        <v>3191</v>
      </c>
      <c r="F11" s="22">
        <v>11</v>
      </c>
      <c r="G11" s="21">
        <v>19</v>
      </c>
      <c r="H11" s="11">
        <v>6647</v>
      </c>
      <c r="I11" s="22">
        <v>2</v>
      </c>
      <c r="J11" s="21">
        <v>5</v>
      </c>
      <c r="K11" s="95">
        <v>1701</v>
      </c>
      <c r="L11" s="96">
        <v>9</v>
      </c>
      <c r="M11" s="131">
        <v>39</v>
      </c>
      <c r="N11" s="95">
        <v>13167</v>
      </c>
      <c r="O11" s="120">
        <v>1</v>
      </c>
      <c r="P11" s="33">
        <f t="shared" si="0"/>
        <v>74</v>
      </c>
      <c r="Q11" s="33">
        <f t="shared" si="1"/>
        <v>24706</v>
      </c>
      <c r="R11" s="33">
        <f t="shared" si="2"/>
        <v>23</v>
      </c>
      <c r="S11" s="142"/>
    </row>
    <row r="12" spans="1:19" ht="15.75" thickBot="1">
      <c r="A12" s="180">
        <v>8</v>
      </c>
      <c r="B12" s="177" t="s">
        <v>109</v>
      </c>
      <c r="C12" s="83" t="s">
        <v>37</v>
      </c>
      <c r="D12" s="21">
        <v>25</v>
      </c>
      <c r="E12" s="11">
        <v>7764</v>
      </c>
      <c r="F12" s="22">
        <v>3</v>
      </c>
      <c r="G12" s="21">
        <v>31</v>
      </c>
      <c r="H12" s="11">
        <v>9470</v>
      </c>
      <c r="I12" s="22">
        <v>2</v>
      </c>
      <c r="J12" s="21">
        <v>14</v>
      </c>
      <c r="K12" s="95">
        <v>4723</v>
      </c>
      <c r="L12" s="96">
        <v>11</v>
      </c>
      <c r="M12" s="131">
        <v>23</v>
      </c>
      <c r="N12" s="95">
        <v>7679</v>
      </c>
      <c r="O12" s="128">
        <v>4</v>
      </c>
      <c r="P12" s="33">
        <f t="shared" si="0"/>
        <v>93</v>
      </c>
      <c r="Q12" s="33">
        <f t="shared" si="1"/>
        <v>29636</v>
      </c>
      <c r="R12" s="33">
        <f t="shared" si="2"/>
        <v>20</v>
      </c>
      <c r="S12" s="142"/>
    </row>
    <row r="13" spans="1:19" ht="15.75" thickBot="1">
      <c r="A13" s="180">
        <v>9</v>
      </c>
      <c r="B13" s="176" t="s">
        <v>53</v>
      </c>
      <c r="C13" s="85" t="s">
        <v>49</v>
      </c>
      <c r="D13" s="21">
        <v>39</v>
      </c>
      <c r="E13" s="11">
        <v>11930</v>
      </c>
      <c r="F13" s="22">
        <v>3</v>
      </c>
      <c r="G13" s="21">
        <v>30</v>
      </c>
      <c r="H13" s="11">
        <v>9662</v>
      </c>
      <c r="I13" s="22">
        <v>1</v>
      </c>
      <c r="J13" s="21">
        <v>33</v>
      </c>
      <c r="K13" s="95">
        <v>11185</v>
      </c>
      <c r="L13" s="96">
        <v>2</v>
      </c>
      <c r="M13" s="131">
        <v>17</v>
      </c>
      <c r="N13" s="95">
        <v>5830</v>
      </c>
      <c r="O13" s="96">
        <v>3</v>
      </c>
      <c r="P13" s="33">
        <f t="shared" si="0"/>
        <v>119</v>
      </c>
      <c r="Q13" s="33">
        <f t="shared" si="1"/>
        <v>38607</v>
      </c>
      <c r="R13" s="33">
        <f t="shared" si="2"/>
        <v>9</v>
      </c>
      <c r="S13" s="142"/>
    </row>
    <row r="14" spans="1:19" ht="15.75" thickBot="1">
      <c r="A14" s="180">
        <v>10</v>
      </c>
      <c r="B14" s="177" t="s">
        <v>51</v>
      </c>
      <c r="C14" s="83" t="s">
        <v>49</v>
      </c>
      <c r="D14" s="21">
        <v>13</v>
      </c>
      <c r="E14" s="11">
        <v>3796</v>
      </c>
      <c r="F14" s="22">
        <v>9</v>
      </c>
      <c r="G14" s="21">
        <v>4</v>
      </c>
      <c r="H14" s="11">
        <v>1290</v>
      </c>
      <c r="I14" s="22">
        <v>12</v>
      </c>
      <c r="J14" s="21">
        <v>10</v>
      </c>
      <c r="K14" s="95">
        <v>3400</v>
      </c>
      <c r="L14" s="96">
        <v>11</v>
      </c>
      <c r="M14" s="131">
        <v>6</v>
      </c>
      <c r="N14" s="95">
        <v>1741</v>
      </c>
      <c r="O14" s="120">
        <v>12</v>
      </c>
      <c r="P14" s="33">
        <f t="shared" si="0"/>
        <v>33</v>
      </c>
      <c r="Q14" s="33">
        <f t="shared" si="1"/>
        <v>10227</v>
      </c>
      <c r="R14" s="33">
        <f t="shared" si="2"/>
        <v>44</v>
      </c>
      <c r="S14" s="142"/>
    </row>
    <row r="15" spans="1:19" ht="15.75" thickBot="1">
      <c r="A15" s="180">
        <v>11</v>
      </c>
      <c r="B15" s="177" t="s">
        <v>50</v>
      </c>
      <c r="C15" s="81" t="s">
        <v>49</v>
      </c>
      <c r="D15" s="21">
        <v>15</v>
      </c>
      <c r="E15" s="11">
        <v>4291</v>
      </c>
      <c r="F15" s="22">
        <v>8</v>
      </c>
      <c r="G15" s="21">
        <v>21</v>
      </c>
      <c r="H15" s="11">
        <v>6415</v>
      </c>
      <c r="I15" s="22">
        <v>3</v>
      </c>
      <c r="J15" s="21">
        <v>6</v>
      </c>
      <c r="K15" s="95">
        <v>1929</v>
      </c>
      <c r="L15" s="96">
        <v>8</v>
      </c>
      <c r="M15" s="131">
        <v>21</v>
      </c>
      <c r="N15" s="95">
        <v>6832</v>
      </c>
      <c r="O15" s="120">
        <v>2</v>
      </c>
      <c r="P15" s="33">
        <f t="shared" si="0"/>
        <v>63</v>
      </c>
      <c r="Q15" s="33">
        <f t="shared" si="1"/>
        <v>19467</v>
      </c>
      <c r="R15" s="33">
        <f t="shared" si="2"/>
        <v>21</v>
      </c>
      <c r="S15" s="142"/>
    </row>
    <row r="16" spans="1:19" ht="15.75" thickBot="1">
      <c r="A16" s="180">
        <v>12</v>
      </c>
      <c r="B16" s="177" t="s">
        <v>112</v>
      </c>
      <c r="C16" s="83" t="s">
        <v>49</v>
      </c>
      <c r="D16" s="21">
        <v>16</v>
      </c>
      <c r="E16" s="11">
        <v>4991</v>
      </c>
      <c r="F16" s="22">
        <v>10</v>
      </c>
      <c r="G16" s="21">
        <v>30</v>
      </c>
      <c r="H16" s="11">
        <v>8883</v>
      </c>
      <c r="I16" s="22">
        <v>3</v>
      </c>
      <c r="J16" s="21">
        <v>16</v>
      </c>
      <c r="K16" s="95">
        <v>5116</v>
      </c>
      <c r="L16" s="96">
        <v>9</v>
      </c>
      <c r="M16" s="131">
        <v>30</v>
      </c>
      <c r="N16" s="95">
        <v>9926</v>
      </c>
      <c r="O16" s="96">
        <v>1</v>
      </c>
      <c r="P16" s="33">
        <f t="shared" si="0"/>
        <v>92</v>
      </c>
      <c r="Q16" s="33">
        <f t="shared" si="1"/>
        <v>28916</v>
      </c>
      <c r="R16" s="33">
        <f t="shared" si="2"/>
        <v>23</v>
      </c>
      <c r="S16" s="142"/>
    </row>
    <row r="17" spans="1:19" ht="15.75" thickBot="1">
      <c r="A17" s="180">
        <v>13</v>
      </c>
      <c r="B17" s="176" t="s">
        <v>97</v>
      </c>
      <c r="C17" s="85" t="s">
        <v>95</v>
      </c>
      <c r="D17" s="21">
        <v>24</v>
      </c>
      <c r="E17" s="11">
        <v>7318</v>
      </c>
      <c r="F17" s="22">
        <v>11</v>
      </c>
      <c r="G17" s="21">
        <v>6</v>
      </c>
      <c r="H17" s="11">
        <v>2040</v>
      </c>
      <c r="I17" s="22">
        <v>12</v>
      </c>
      <c r="J17" s="21">
        <v>15</v>
      </c>
      <c r="K17" s="95">
        <v>4902</v>
      </c>
      <c r="L17" s="96">
        <v>10</v>
      </c>
      <c r="M17" s="131">
        <v>9</v>
      </c>
      <c r="N17" s="95">
        <v>3016</v>
      </c>
      <c r="O17" s="92">
        <v>12</v>
      </c>
      <c r="P17" s="33">
        <f t="shared" si="0"/>
        <v>54</v>
      </c>
      <c r="Q17" s="33">
        <f t="shared" si="1"/>
        <v>17276</v>
      </c>
      <c r="R17" s="33">
        <f t="shared" si="2"/>
        <v>45</v>
      </c>
      <c r="S17" s="142"/>
    </row>
    <row r="18" spans="1:19" ht="15.75" thickBot="1">
      <c r="A18" s="180">
        <v>14</v>
      </c>
      <c r="B18" s="177" t="s">
        <v>101</v>
      </c>
      <c r="C18" s="81" t="s">
        <v>95</v>
      </c>
      <c r="D18" s="21">
        <v>6</v>
      </c>
      <c r="E18" s="11">
        <v>1104</v>
      </c>
      <c r="F18" s="22">
        <v>12</v>
      </c>
      <c r="G18" s="21">
        <v>14</v>
      </c>
      <c r="H18" s="11">
        <v>4070</v>
      </c>
      <c r="I18" s="22">
        <v>6</v>
      </c>
      <c r="J18" s="21">
        <v>0</v>
      </c>
      <c r="K18" s="95">
        <v>0</v>
      </c>
      <c r="L18" s="96">
        <v>12</v>
      </c>
      <c r="M18" s="131">
        <v>8</v>
      </c>
      <c r="N18" s="95">
        <v>2673</v>
      </c>
      <c r="O18" s="96">
        <v>10</v>
      </c>
      <c r="P18" s="33">
        <f t="shared" si="0"/>
        <v>28</v>
      </c>
      <c r="Q18" s="33">
        <f t="shared" si="1"/>
        <v>7847</v>
      </c>
      <c r="R18" s="33">
        <f t="shared" si="2"/>
        <v>40</v>
      </c>
      <c r="S18" s="142"/>
    </row>
    <row r="19" spans="1:19" ht="15.75" thickBot="1">
      <c r="A19" s="180">
        <v>15</v>
      </c>
      <c r="B19" s="177" t="s">
        <v>99</v>
      </c>
      <c r="C19" s="84" t="s">
        <v>95</v>
      </c>
      <c r="D19" s="21">
        <v>17</v>
      </c>
      <c r="E19" s="11">
        <v>5137</v>
      </c>
      <c r="F19" s="22">
        <v>3</v>
      </c>
      <c r="G19" s="21">
        <v>7</v>
      </c>
      <c r="H19" s="11">
        <v>2269</v>
      </c>
      <c r="I19" s="22">
        <v>12</v>
      </c>
      <c r="J19" s="21">
        <v>15</v>
      </c>
      <c r="K19" s="95">
        <v>4683</v>
      </c>
      <c r="L19" s="96">
        <v>9</v>
      </c>
      <c r="M19" s="131">
        <v>8</v>
      </c>
      <c r="N19" s="95">
        <v>2890</v>
      </c>
      <c r="O19" s="96">
        <v>9</v>
      </c>
      <c r="P19" s="33">
        <f t="shared" si="0"/>
        <v>47</v>
      </c>
      <c r="Q19" s="33">
        <f t="shared" si="1"/>
        <v>14979</v>
      </c>
      <c r="R19" s="33">
        <f t="shared" si="2"/>
        <v>33</v>
      </c>
      <c r="S19" s="142"/>
    </row>
    <row r="20" spans="1:19" ht="15.75" thickBot="1">
      <c r="A20" s="180">
        <v>16</v>
      </c>
      <c r="B20" s="177" t="s">
        <v>96</v>
      </c>
      <c r="C20" s="83" t="s">
        <v>95</v>
      </c>
      <c r="D20" s="21">
        <v>21</v>
      </c>
      <c r="E20" s="11">
        <v>6746</v>
      </c>
      <c r="F20" s="22">
        <v>4</v>
      </c>
      <c r="G20" s="21">
        <v>14</v>
      </c>
      <c r="H20" s="11">
        <v>3975</v>
      </c>
      <c r="I20" s="22">
        <v>12</v>
      </c>
      <c r="J20" s="21">
        <v>17</v>
      </c>
      <c r="K20" s="95">
        <v>5635</v>
      </c>
      <c r="L20" s="96">
        <v>11</v>
      </c>
      <c r="M20" s="131">
        <v>10</v>
      </c>
      <c r="N20" s="95">
        <v>2976</v>
      </c>
      <c r="O20" s="96">
        <v>10</v>
      </c>
      <c r="P20" s="33">
        <f t="shared" si="0"/>
        <v>62</v>
      </c>
      <c r="Q20" s="33">
        <f t="shared" si="1"/>
        <v>19332</v>
      </c>
      <c r="R20" s="33">
        <f t="shared" si="2"/>
        <v>37</v>
      </c>
      <c r="S20" s="142"/>
    </row>
    <row r="21" spans="1:19" ht="15.75" thickBot="1">
      <c r="A21" s="180">
        <v>17</v>
      </c>
      <c r="B21" s="176" t="s">
        <v>23</v>
      </c>
      <c r="C21" s="85" t="s">
        <v>19</v>
      </c>
      <c r="D21" s="21">
        <v>39</v>
      </c>
      <c r="E21" s="11">
        <v>12205</v>
      </c>
      <c r="F21" s="22">
        <v>2</v>
      </c>
      <c r="G21" s="21">
        <v>21</v>
      </c>
      <c r="H21" s="11">
        <v>6482</v>
      </c>
      <c r="I21" s="22">
        <v>3</v>
      </c>
      <c r="J21" s="21">
        <v>11</v>
      </c>
      <c r="K21" s="95">
        <v>3735</v>
      </c>
      <c r="L21" s="96">
        <v>5</v>
      </c>
      <c r="M21" s="131">
        <v>11</v>
      </c>
      <c r="N21" s="95">
        <v>3490</v>
      </c>
      <c r="O21" s="92">
        <v>9</v>
      </c>
      <c r="P21" s="33">
        <f t="shared" si="0"/>
        <v>82</v>
      </c>
      <c r="Q21" s="33">
        <f t="shared" si="1"/>
        <v>25912</v>
      </c>
      <c r="R21" s="33">
        <f t="shared" si="2"/>
        <v>19</v>
      </c>
      <c r="S21" s="142"/>
    </row>
    <row r="22" spans="1:19" ht="15.75" thickBot="1">
      <c r="A22" s="180">
        <v>18</v>
      </c>
      <c r="B22" s="177" t="s">
        <v>21</v>
      </c>
      <c r="C22" s="83" t="s">
        <v>19</v>
      </c>
      <c r="D22" s="21">
        <v>31</v>
      </c>
      <c r="E22" s="11">
        <v>10356</v>
      </c>
      <c r="F22" s="22">
        <v>2</v>
      </c>
      <c r="G22" s="21">
        <v>17</v>
      </c>
      <c r="H22" s="11">
        <v>5019</v>
      </c>
      <c r="I22" s="22">
        <v>5</v>
      </c>
      <c r="J22" s="21">
        <v>25</v>
      </c>
      <c r="K22" s="95">
        <v>8327</v>
      </c>
      <c r="L22" s="96">
        <v>1</v>
      </c>
      <c r="M22" s="131">
        <v>28</v>
      </c>
      <c r="N22" s="95">
        <v>8985</v>
      </c>
      <c r="O22" s="96">
        <v>3</v>
      </c>
      <c r="P22" s="33">
        <f t="shared" si="0"/>
        <v>101</v>
      </c>
      <c r="Q22" s="33">
        <f t="shared" si="1"/>
        <v>32687</v>
      </c>
      <c r="R22" s="33">
        <f t="shared" si="2"/>
        <v>11</v>
      </c>
      <c r="S22" s="142"/>
    </row>
    <row r="23" spans="1:19" ht="15.75" thickBot="1">
      <c r="A23" s="180">
        <v>19</v>
      </c>
      <c r="B23" s="177" t="s">
        <v>28</v>
      </c>
      <c r="C23" s="83" t="s">
        <v>19</v>
      </c>
      <c r="D23" s="21">
        <v>22</v>
      </c>
      <c r="E23" s="11">
        <v>6795</v>
      </c>
      <c r="F23" s="22">
        <v>2</v>
      </c>
      <c r="G23" s="21">
        <v>14</v>
      </c>
      <c r="H23" s="11">
        <v>4215</v>
      </c>
      <c r="I23" s="22">
        <v>10</v>
      </c>
      <c r="J23" s="21">
        <v>17</v>
      </c>
      <c r="K23" s="95">
        <v>5643</v>
      </c>
      <c r="L23" s="96">
        <v>10</v>
      </c>
      <c r="M23" s="131">
        <v>12</v>
      </c>
      <c r="N23" s="95">
        <v>3650</v>
      </c>
      <c r="O23" s="96">
        <v>7</v>
      </c>
      <c r="P23" s="33">
        <f t="shared" si="0"/>
        <v>65</v>
      </c>
      <c r="Q23" s="33">
        <f t="shared" si="1"/>
        <v>20303</v>
      </c>
      <c r="R23" s="33">
        <f t="shared" si="2"/>
        <v>29</v>
      </c>
      <c r="S23" s="142"/>
    </row>
    <row r="24" spans="1:19" ht="15.75" thickBot="1">
      <c r="A24" s="180">
        <v>20</v>
      </c>
      <c r="B24" s="177" t="s">
        <v>22</v>
      </c>
      <c r="C24" s="83" t="s">
        <v>19</v>
      </c>
      <c r="D24" s="21">
        <v>18</v>
      </c>
      <c r="E24" s="11">
        <v>6123</v>
      </c>
      <c r="F24" s="22">
        <v>6</v>
      </c>
      <c r="G24" s="21">
        <v>28</v>
      </c>
      <c r="H24" s="11">
        <v>8230</v>
      </c>
      <c r="I24" s="22">
        <v>5</v>
      </c>
      <c r="J24" s="21">
        <v>17</v>
      </c>
      <c r="K24" s="95">
        <v>5844</v>
      </c>
      <c r="L24" s="96">
        <v>6</v>
      </c>
      <c r="M24" s="131">
        <v>10</v>
      </c>
      <c r="N24" s="95">
        <v>3460</v>
      </c>
      <c r="O24" s="96">
        <v>7</v>
      </c>
      <c r="P24" s="33">
        <f t="shared" si="0"/>
        <v>73</v>
      </c>
      <c r="Q24" s="33">
        <f t="shared" si="1"/>
        <v>23657</v>
      </c>
      <c r="R24" s="33">
        <f t="shared" si="2"/>
        <v>24</v>
      </c>
      <c r="S24" s="142"/>
    </row>
    <row r="25" spans="1:19" ht="15.75" customHeight="1" thickBot="1">
      <c r="A25" s="180">
        <v>21</v>
      </c>
      <c r="B25" s="176" t="s">
        <v>65</v>
      </c>
      <c r="C25" s="81" t="s">
        <v>63</v>
      </c>
      <c r="D25" s="21">
        <v>27</v>
      </c>
      <c r="E25" s="11">
        <v>8067</v>
      </c>
      <c r="F25" s="22">
        <v>10</v>
      </c>
      <c r="G25" s="21">
        <v>9</v>
      </c>
      <c r="H25" s="11">
        <v>2782</v>
      </c>
      <c r="I25" s="22">
        <v>10</v>
      </c>
      <c r="J25" s="131"/>
      <c r="K25" s="95"/>
      <c r="L25" s="96">
        <v>12</v>
      </c>
      <c r="M25" s="131"/>
      <c r="N25" s="95"/>
      <c r="O25" s="92">
        <v>12</v>
      </c>
      <c r="P25" s="33">
        <f t="shared" si="0"/>
        <v>36</v>
      </c>
      <c r="Q25" s="33">
        <f t="shared" si="1"/>
        <v>10849</v>
      </c>
      <c r="R25" s="33">
        <f t="shared" si="2"/>
        <v>44</v>
      </c>
      <c r="S25" s="142"/>
    </row>
    <row r="26" spans="1:19" ht="15.75" thickBot="1">
      <c r="A26" s="180">
        <v>22</v>
      </c>
      <c r="B26" s="177" t="s">
        <v>64</v>
      </c>
      <c r="C26" s="83" t="s">
        <v>63</v>
      </c>
      <c r="D26" s="21">
        <v>7</v>
      </c>
      <c r="E26" s="11">
        <v>2164</v>
      </c>
      <c r="F26" s="22">
        <v>11</v>
      </c>
      <c r="G26" s="21">
        <v>10</v>
      </c>
      <c r="H26" s="11">
        <v>2931</v>
      </c>
      <c r="I26" s="22">
        <v>10</v>
      </c>
      <c r="J26" s="21">
        <v>9</v>
      </c>
      <c r="K26" s="95">
        <v>3116</v>
      </c>
      <c r="L26" s="96">
        <v>12</v>
      </c>
      <c r="M26" s="131">
        <v>17</v>
      </c>
      <c r="N26" s="95">
        <v>5467</v>
      </c>
      <c r="O26" s="96">
        <v>6</v>
      </c>
      <c r="P26" s="33">
        <f t="shared" si="0"/>
        <v>43</v>
      </c>
      <c r="Q26" s="33">
        <f t="shared" si="1"/>
        <v>13678</v>
      </c>
      <c r="R26" s="33">
        <f t="shared" si="2"/>
        <v>39</v>
      </c>
      <c r="S26" s="142"/>
    </row>
    <row r="27" spans="1:19" ht="15.75" thickBot="1">
      <c r="A27" s="180">
        <v>23</v>
      </c>
      <c r="B27" s="177" t="s">
        <v>130</v>
      </c>
      <c r="C27" s="83" t="s">
        <v>63</v>
      </c>
      <c r="D27" s="21">
        <v>10</v>
      </c>
      <c r="E27" s="11">
        <v>2893</v>
      </c>
      <c r="F27" s="22">
        <v>12</v>
      </c>
      <c r="G27" s="21">
        <v>18</v>
      </c>
      <c r="H27" s="11">
        <v>5645</v>
      </c>
      <c r="I27" s="22">
        <v>6</v>
      </c>
      <c r="J27" s="21">
        <v>12</v>
      </c>
      <c r="K27" s="95">
        <v>3994</v>
      </c>
      <c r="L27" s="96">
        <v>10</v>
      </c>
      <c r="M27" s="131">
        <v>8</v>
      </c>
      <c r="N27" s="95">
        <v>2670</v>
      </c>
      <c r="O27" s="96">
        <v>10</v>
      </c>
      <c r="P27" s="33">
        <f t="shared" si="0"/>
        <v>48</v>
      </c>
      <c r="Q27" s="33">
        <f t="shared" si="1"/>
        <v>15202</v>
      </c>
      <c r="R27" s="33">
        <f t="shared" si="2"/>
        <v>38</v>
      </c>
      <c r="S27" s="142"/>
    </row>
    <row r="28" spans="1:19" ht="15.75" thickBot="1">
      <c r="A28" s="180">
        <v>24</v>
      </c>
      <c r="B28" s="177" t="s">
        <v>131</v>
      </c>
      <c r="C28" s="83" t="s">
        <v>63</v>
      </c>
      <c r="D28" s="21">
        <v>15</v>
      </c>
      <c r="E28" s="11">
        <v>4422</v>
      </c>
      <c r="F28" s="22">
        <v>12</v>
      </c>
      <c r="G28" s="21">
        <v>19</v>
      </c>
      <c r="H28" s="11">
        <v>5582</v>
      </c>
      <c r="I28" s="22">
        <v>9</v>
      </c>
      <c r="J28" s="21">
        <v>19</v>
      </c>
      <c r="K28" s="95">
        <v>6472</v>
      </c>
      <c r="L28" s="96">
        <v>7</v>
      </c>
      <c r="M28" s="131">
        <v>8</v>
      </c>
      <c r="N28" s="95">
        <v>2697</v>
      </c>
      <c r="O28" s="134">
        <v>11</v>
      </c>
      <c r="P28" s="33">
        <f t="shared" si="0"/>
        <v>61</v>
      </c>
      <c r="Q28" s="33">
        <f t="shared" si="1"/>
        <v>19173</v>
      </c>
      <c r="R28" s="33">
        <f t="shared" si="2"/>
        <v>39</v>
      </c>
      <c r="S28" s="142"/>
    </row>
    <row r="29" spans="1:19" ht="15.75" thickBot="1">
      <c r="A29" s="180">
        <v>25</v>
      </c>
      <c r="B29" s="176" t="s">
        <v>12</v>
      </c>
      <c r="C29" s="83" t="s">
        <v>63</v>
      </c>
      <c r="D29" s="131"/>
      <c r="E29" s="95"/>
      <c r="F29" s="96">
        <v>12</v>
      </c>
      <c r="G29" s="131"/>
      <c r="H29" s="95"/>
      <c r="I29" s="96">
        <v>12</v>
      </c>
      <c r="J29" s="21">
        <v>5</v>
      </c>
      <c r="K29" s="95">
        <v>1622</v>
      </c>
      <c r="L29" s="96">
        <v>10</v>
      </c>
      <c r="M29" s="131">
        <v>7</v>
      </c>
      <c r="N29" s="95">
        <v>2218</v>
      </c>
      <c r="O29" s="134">
        <v>11</v>
      </c>
      <c r="P29" s="33">
        <f>SUM(D29,G29,J29,M29)</f>
        <v>12</v>
      </c>
      <c r="Q29" s="33">
        <f>SUM(E29,H29,N29,K29,)</f>
        <v>3840</v>
      </c>
      <c r="R29" s="33">
        <f t="shared" si="2"/>
        <v>45</v>
      </c>
      <c r="S29" s="142"/>
    </row>
    <row r="30" spans="1:19" ht="15.75" thickBot="1">
      <c r="A30" s="180">
        <v>26</v>
      </c>
      <c r="B30" s="176" t="s">
        <v>58</v>
      </c>
      <c r="C30" s="85" t="s">
        <v>55</v>
      </c>
      <c r="D30" s="21">
        <v>31</v>
      </c>
      <c r="E30" s="11">
        <v>8903</v>
      </c>
      <c r="F30" s="22">
        <v>7</v>
      </c>
      <c r="G30" s="21">
        <v>18</v>
      </c>
      <c r="H30" s="11">
        <v>5863</v>
      </c>
      <c r="I30" s="22">
        <v>5</v>
      </c>
      <c r="J30" s="21">
        <v>28</v>
      </c>
      <c r="K30" s="95">
        <v>8988</v>
      </c>
      <c r="L30" s="96">
        <v>1</v>
      </c>
      <c r="M30" s="131">
        <v>15</v>
      </c>
      <c r="N30" s="95">
        <v>5312</v>
      </c>
      <c r="O30" s="96">
        <v>4</v>
      </c>
      <c r="P30" s="33">
        <f t="shared" si="0"/>
        <v>92</v>
      </c>
      <c r="Q30" s="33">
        <f t="shared" si="1"/>
        <v>29066</v>
      </c>
      <c r="R30" s="33">
        <f t="shared" si="2"/>
        <v>17</v>
      </c>
      <c r="S30" s="142"/>
    </row>
    <row r="31" spans="1:19" ht="15.75" thickBot="1">
      <c r="A31" s="180">
        <v>27</v>
      </c>
      <c r="B31" s="177" t="s">
        <v>59</v>
      </c>
      <c r="C31" s="81" t="s">
        <v>55</v>
      </c>
      <c r="D31" s="21">
        <v>30</v>
      </c>
      <c r="E31" s="11">
        <v>8805</v>
      </c>
      <c r="F31" s="22">
        <v>4</v>
      </c>
      <c r="G31" s="21">
        <v>11</v>
      </c>
      <c r="H31" s="11">
        <v>3391</v>
      </c>
      <c r="I31" s="22">
        <v>8</v>
      </c>
      <c r="J31" s="21">
        <v>13</v>
      </c>
      <c r="K31" s="95">
        <v>4298</v>
      </c>
      <c r="L31" s="96">
        <v>3</v>
      </c>
      <c r="M31" s="131">
        <v>20</v>
      </c>
      <c r="N31" s="95">
        <v>6610</v>
      </c>
      <c r="O31" s="96">
        <v>3</v>
      </c>
      <c r="P31" s="33">
        <f t="shared" si="0"/>
        <v>74</v>
      </c>
      <c r="Q31" s="33">
        <f t="shared" si="1"/>
        <v>23104</v>
      </c>
      <c r="R31" s="33">
        <f t="shared" si="2"/>
        <v>18</v>
      </c>
      <c r="S31" s="142"/>
    </row>
    <row r="32" spans="1:19" ht="15.75" thickBot="1">
      <c r="A32" s="180">
        <v>28</v>
      </c>
      <c r="B32" s="177" t="s">
        <v>56</v>
      </c>
      <c r="C32" s="83" t="s">
        <v>55</v>
      </c>
      <c r="D32" s="21">
        <v>26</v>
      </c>
      <c r="E32" s="11">
        <v>7881</v>
      </c>
      <c r="F32" s="22">
        <v>1</v>
      </c>
      <c r="G32" s="21">
        <v>17</v>
      </c>
      <c r="H32" s="11">
        <v>5477</v>
      </c>
      <c r="I32" s="22">
        <v>7</v>
      </c>
      <c r="J32" s="21">
        <v>45</v>
      </c>
      <c r="K32" s="95">
        <v>14895</v>
      </c>
      <c r="L32" s="96">
        <v>1</v>
      </c>
      <c r="M32" s="131">
        <v>21</v>
      </c>
      <c r="N32" s="95">
        <v>6871</v>
      </c>
      <c r="O32" s="96">
        <v>2</v>
      </c>
      <c r="P32" s="33">
        <f t="shared" si="0"/>
        <v>109</v>
      </c>
      <c r="Q32" s="33">
        <f t="shared" si="1"/>
        <v>35124</v>
      </c>
      <c r="R32" s="33">
        <f t="shared" si="2"/>
        <v>11</v>
      </c>
      <c r="S32" s="142"/>
    </row>
    <row r="33" spans="1:19" ht="15.75" thickBot="1">
      <c r="A33" s="180">
        <v>29</v>
      </c>
      <c r="B33" s="177" t="s">
        <v>57</v>
      </c>
      <c r="C33" s="83" t="s">
        <v>55</v>
      </c>
      <c r="D33" s="21">
        <v>18</v>
      </c>
      <c r="E33" s="11">
        <v>5447</v>
      </c>
      <c r="F33" s="22">
        <v>9</v>
      </c>
      <c r="G33" s="21">
        <v>15</v>
      </c>
      <c r="H33" s="11">
        <v>4341</v>
      </c>
      <c r="I33" s="22">
        <v>11</v>
      </c>
      <c r="J33" s="21">
        <v>21</v>
      </c>
      <c r="K33" s="95">
        <v>7313</v>
      </c>
      <c r="L33" s="96">
        <v>2</v>
      </c>
      <c r="M33" s="131">
        <v>10</v>
      </c>
      <c r="N33" s="95">
        <v>3232</v>
      </c>
      <c r="O33" s="96">
        <v>11</v>
      </c>
      <c r="P33" s="33">
        <f t="shared" si="0"/>
        <v>64</v>
      </c>
      <c r="Q33" s="33">
        <f t="shared" si="1"/>
        <v>20333</v>
      </c>
      <c r="R33" s="33">
        <f t="shared" si="2"/>
        <v>33</v>
      </c>
      <c r="S33" s="142"/>
    </row>
    <row r="34" spans="1:19" ht="15.75" customHeight="1" thickBot="1">
      <c r="A34" s="180">
        <v>30</v>
      </c>
      <c r="B34" s="176" t="s">
        <v>105</v>
      </c>
      <c r="C34" s="81" t="s">
        <v>104</v>
      </c>
      <c r="D34" s="21">
        <v>27</v>
      </c>
      <c r="E34" s="11">
        <v>8118</v>
      </c>
      <c r="F34" s="22">
        <v>9</v>
      </c>
      <c r="G34" s="131"/>
      <c r="H34" s="95"/>
      <c r="I34" s="96">
        <v>12</v>
      </c>
      <c r="J34" s="21">
        <v>9</v>
      </c>
      <c r="K34" s="95">
        <v>3068</v>
      </c>
      <c r="L34" s="96">
        <v>12</v>
      </c>
      <c r="M34" s="131">
        <v>15</v>
      </c>
      <c r="N34" s="95">
        <v>5270</v>
      </c>
      <c r="O34" s="92">
        <v>5</v>
      </c>
      <c r="P34" s="33">
        <f t="shared" si="0"/>
        <v>51</v>
      </c>
      <c r="Q34" s="33">
        <f t="shared" si="1"/>
        <v>16456</v>
      </c>
      <c r="R34" s="33">
        <f t="shared" si="2"/>
        <v>38</v>
      </c>
      <c r="S34" s="142"/>
    </row>
    <row r="35" spans="1:19" ht="15.75" thickBot="1">
      <c r="A35" s="180">
        <v>31</v>
      </c>
      <c r="B35" s="177" t="s">
        <v>90</v>
      </c>
      <c r="C35" s="83" t="s">
        <v>104</v>
      </c>
      <c r="D35" s="21">
        <v>20</v>
      </c>
      <c r="E35" s="11">
        <v>6477</v>
      </c>
      <c r="F35" s="22">
        <v>8</v>
      </c>
      <c r="G35" s="21">
        <v>21</v>
      </c>
      <c r="H35" s="11">
        <v>6297</v>
      </c>
      <c r="I35" s="22">
        <v>4</v>
      </c>
      <c r="J35" s="21">
        <v>19</v>
      </c>
      <c r="K35" s="95">
        <v>6519</v>
      </c>
      <c r="L35" s="96">
        <v>6</v>
      </c>
      <c r="M35" s="131">
        <v>15</v>
      </c>
      <c r="N35" s="95">
        <v>4901</v>
      </c>
      <c r="O35" s="96">
        <v>5</v>
      </c>
      <c r="P35" s="33">
        <f t="shared" si="0"/>
        <v>75</v>
      </c>
      <c r="Q35" s="33">
        <f t="shared" si="1"/>
        <v>24194</v>
      </c>
      <c r="R35" s="33">
        <f t="shared" si="2"/>
        <v>23</v>
      </c>
      <c r="S35" s="142"/>
    </row>
    <row r="36" spans="1:19" ht="15.75" thickBot="1">
      <c r="A36" s="180">
        <v>32</v>
      </c>
      <c r="B36" s="177" t="s">
        <v>15</v>
      </c>
      <c r="C36" s="83" t="s">
        <v>104</v>
      </c>
      <c r="D36" s="21">
        <v>16</v>
      </c>
      <c r="E36" s="11">
        <v>4975</v>
      </c>
      <c r="F36" s="22">
        <v>4</v>
      </c>
      <c r="G36" s="21">
        <v>16</v>
      </c>
      <c r="H36" s="175">
        <v>4912</v>
      </c>
      <c r="I36" s="22">
        <v>9</v>
      </c>
      <c r="J36" s="21">
        <v>30</v>
      </c>
      <c r="K36" s="95">
        <v>9485</v>
      </c>
      <c r="L36" s="96">
        <v>1</v>
      </c>
      <c r="M36" s="131">
        <v>18</v>
      </c>
      <c r="N36" s="95">
        <v>5865</v>
      </c>
      <c r="O36" s="96">
        <v>5</v>
      </c>
      <c r="P36" s="33">
        <f t="shared" si="0"/>
        <v>80</v>
      </c>
      <c r="Q36" s="33">
        <f t="shared" si="1"/>
        <v>25237</v>
      </c>
      <c r="R36" s="33">
        <f t="shared" si="2"/>
        <v>19</v>
      </c>
      <c r="S36" s="142"/>
    </row>
    <row r="37" spans="1:19" ht="15.75" thickBot="1">
      <c r="A37" s="180">
        <v>33</v>
      </c>
      <c r="B37" s="178" t="s">
        <v>92</v>
      </c>
      <c r="C37" s="81" t="s">
        <v>104</v>
      </c>
      <c r="D37" s="21">
        <v>30</v>
      </c>
      <c r="E37" s="11">
        <v>10026</v>
      </c>
      <c r="F37" s="22">
        <v>1</v>
      </c>
      <c r="G37" s="21">
        <v>22</v>
      </c>
      <c r="H37" s="11">
        <v>6636</v>
      </c>
      <c r="I37" s="22">
        <v>8</v>
      </c>
      <c r="J37" s="21">
        <v>18</v>
      </c>
      <c r="K37" s="95">
        <v>5831</v>
      </c>
      <c r="L37" s="96">
        <v>6</v>
      </c>
      <c r="M37" s="131">
        <v>20</v>
      </c>
      <c r="N37" s="95">
        <v>6643</v>
      </c>
      <c r="O37" s="134">
        <v>5</v>
      </c>
      <c r="P37" s="33">
        <f t="shared" si="0"/>
        <v>90</v>
      </c>
      <c r="Q37" s="33">
        <f t="shared" si="1"/>
        <v>29136</v>
      </c>
      <c r="R37" s="33">
        <f t="shared" si="2"/>
        <v>20</v>
      </c>
      <c r="S37" s="142"/>
    </row>
    <row r="38" spans="1:19" ht="15.75" thickBot="1">
      <c r="A38" s="180">
        <v>34</v>
      </c>
      <c r="B38" s="178" t="s">
        <v>106</v>
      </c>
      <c r="C38" s="84" t="s">
        <v>104</v>
      </c>
      <c r="D38" s="131"/>
      <c r="E38" s="95"/>
      <c r="F38" s="96">
        <v>12</v>
      </c>
      <c r="G38" s="131">
        <v>8</v>
      </c>
      <c r="H38" s="95">
        <v>2327</v>
      </c>
      <c r="I38" s="96">
        <v>11</v>
      </c>
      <c r="J38" s="131"/>
      <c r="K38" s="95"/>
      <c r="L38" s="96">
        <v>12</v>
      </c>
      <c r="M38" s="131"/>
      <c r="N38" s="95"/>
      <c r="O38" s="134">
        <v>12</v>
      </c>
      <c r="P38" s="33">
        <f t="shared" si="0"/>
        <v>8</v>
      </c>
      <c r="Q38" s="33">
        <f t="shared" si="1"/>
        <v>2327</v>
      </c>
      <c r="R38" s="33">
        <f t="shared" si="2"/>
        <v>47</v>
      </c>
      <c r="S38" s="142"/>
    </row>
    <row r="39" spans="1:19" ht="15.75" thickBot="1">
      <c r="A39" s="180">
        <v>35</v>
      </c>
      <c r="B39" s="177" t="s">
        <v>33</v>
      </c>
      <c r="C39" s="83" t="s">
        <v>29</v>
      </c>
      <c r="D39" s="131">
        <v>32</v>
      </c>
      <c r="E39" s="95">
        <v>9703</v>
      </c>
      <c r="F39" s="96">
        <v>4</v>
      </c>
      <c r="G39" s="131">
        <v>19</v>
      </c>
      <c r="H39" s="95">
        <v>6066</v>
      </c>
      <c r="I39" s="96">
        <v>4</v>
      </c>
      <c r="J39" s="131">
        <v>8</v>
      </c>
      <c r="K39" s="95">
        <v>2660</v>
      </c>
      <c r="L39" s="96">
        <v>7</v>
      </c>
      <c r="M39" s="131">
        <v>19</v>
      </c>
      <c r="N39" s="95">
        <v>6254</v>
      </c>
      <c r="O39" s="96">
        <v>4</v>
      </c>
      <c r="P39" s="33">
        <f t="shared" si="0"/>
        <v>78</v>
      </c>
      <c r="Q39" s="33">
        <f t="shared" si="1"/>
        <v>24683</v>
      </c>
      <c r="R39" s="33">
        <f t="shared" si="2"/>
        <v>19</v>
      </c>
      <c r="S39" s="142"/>
    </row>
    <row r="40" spans="1:19" ht="15.75" thickBot="1">
      <c r="A40" s="180">
        <v>36</v>
      </c>
      <c r="B40" s="177" t="s">
        <v>36</v>
      </c>
      <c r="C40" s="83" t="s">
        <v>29</v>
      </c>
      <c r="D40" s="131">
        <v>35</v>
      </c>
      <c r="E40" s="95">
        <v>11023</v>
      </c>
      <c r="F40" s="96">
        <v>1</v>
      </c>
      <c r="G40" s="131">
        <v>23</v>
      </c>
      <c r="H40" s="95">
        <v>6822</v>
      </c>
      <c r="I40" s="96">
        <v>3</v>
      </c>
      <c r="J40" s="131">
        <v>21</v>
      </c>
      <c r="K40" s="95">
        <v>6812</v>
      </c>
      <c r="L40" s="96">
        <v>4</v>
      </c>
      <c r="M40" s="131">
        <v>21</v>
      </c>
      <c r="N40" s="95">
        <v>6923</v>
      </c>
      <c r="O40" s="96">
        <v>1</v>
      </c>
      <c r="P40" s="33">
        <f t="shared" si="0"/>
        <v>100</v>
      </c>
      <c r="Q40" s="33">
        <f t="shared" si="1"/>
        <v>31580</v>
      </c>
      <c r="R40" s="33">
        <f t="shared" si="2"/>
        <v>9</v>
      </c>
      <c r="S40" s="142"/>
    </row>
    <row r="41" spans="1:19" ht="15.75" thickBot="1">
      <c r="A41" s="180">
        <v>37</v>
      </c>
      <c r="B41" s="177" t="s">
        <v>30</v>
      </c>
      <c r="C41" s="83" t="s">
        <v>29</v>
      </c>
      <c r="D41" s="131">
        <v>15</v>
      </c>
      <c r="E41" s="95">
        <v>4810</v>
      </c>
      <c r="F41" s="96">
        <v>6</v>
      </c>
      <c r="G41" s="131">
        <v>34</v>
      </c>
      <c r="H41" s="95">
        <v>10639</v>
      </c>
      <c r="I41" s="96">
        <v>1</v>
      </c>
      <c r="J41" s="131">
        <v>17</v>
      </c>
      <c r="K41" s="95">
        <v>5849</v>
      </c>
      <c r="L41" s="96">
        <v>5</v>
      </c>
      <c r="M41" s="131">
        <v>11</v>
      </c>
      <c r="N41" s="95">
        <v>3808</v>
      </c>
      <c r="O41" s="96">
        <v>6</v>
      </c>
      <c r="P41" s="33">
        <f t="shared" si="0"/>
        <v>77</v>
      </c>
      <c r="Q41" s="33">
        <f t="shared" si="1"/>
        <v>25106</v>
      </c>
      <c r="R41" s="33">
        <f t="shared" si="2"/>
        <v>18</v>
      </c>
      <c r="S41" s="142"/>
    </row>
    <row r="42" spans="1:19" ht="15.75" thickBot="1">
      <c r="A42" s="180">
        <v>38</v>
      </c>
      <c r="B42" s="177" t="s">
        <v>32</v>
      </c>
      <c r="C42" s="83" t="s">
        <v>29</v>
      </c>
      <c r="D42" s="131">
        <v>19</v>
      </c>
      <c r="E42" s="95">
        <v>6238</v>
      </c>
      <c r="F42" s="96">
        <v>5</v>
      </c>
      <c r="G42" s="131">
        <v>22</v>
      </c>
      <c r="H42" s="95">
        <v>6806</v>
      </c>
      <c r="I42" s="96">
        <v>7</v>
      </c>
      <c r="J42" s="131">
        <v>19</v>
      </c>
      <c r="K42" s="95">
        <v>6445</v>
      </c>
      <c r="L42" s="96">
        <v>4</v>
      </c>
      <c r="M42" s="131">
        <v>29</v>
      </c>
      <c r="N42" s="95">
        <v>9101</v>
      </c>
      <c r="O42" s="96">
        <v>2</v>
      </c>
      <c r="P42" s="33">
        <f t="shared" si="0"/>
        <v>89</v>
      </c>
      <c r="Q42" s="33">
        <f t="shared" si="1"/>
        <v>28590</v>
      </c>
      <c r="R42" s="33">
        <f t="shared" si="2"/>
        <v>18</v>
      </c>
      <c r="S42" s="142"/>
    </row>
    <row r="43" spans="1:19" ht="15.75" thickBot="1">
      <c r="A43" s="180">
        <v>39</v>
      </c>
      <c r="B43" s="176" t="s">
        <v>46</v>
      </c>
      <c r="C43" s="85" t="s">
        <v>43</v>
      </c>
      <c r="D43" s="131">
        <v>30</v>
      </c>
      <c r="E43" s="95">
        <v>9272</v>
      </c>
      <c r="F43" s="96">
        <v>5</v>
      </c>
      <c r="G43" s="131">
        <v>12</v>
      </c>
      <c r="H43" s="95">
        <v>4105</v>
      </c>
      <c r="I43" s="96">
        <v>7</v>
      </c>
      <c r="J43" s="131">
        <v>20</v>
      </c>
      <c r="K43" s="95">
        <v>6587</v>
      </c>
      <c r="L43" s="96">
        <v>3</v>
      </c>
      <c r="M43" s="131">
        <v>12</v>
      </c>
      <c r="N43" s="95">
        <v>3942</v>
      </c>
      <c r="O43" s="92">
        <v>9</v>
      </c>
      <c r="P43" s="33">
        <f t="shared" si="0"/>
        <v>74</v>
      </c>
      <c r="Q43" s="33">
        <f t="shared" si="1"/>
        <v>23906</v>
      </c>
      <c r="R43" s="33">
        <f t="shared" si="2"/>
        <v>24</v>
      </c>
      <c r="S43" s="142"/>
    </row>
    <row r="44" spans="1:19" ht="15.75" thickBot="1">
      <c r="A44" s="180">
        <v>40</v>
      </c>
      <c r="B44" s="177" t="s">
        <v>44</v>
      </c>
      <c r="C44" s="83" t="s">
        <v>43</v>
      </c>
      <c r="D44" s="131">
        <v>21</v>
      </c>
      <c r="E44" s="95">
        <v>6922</v>
      </c>
      <c r="F44" s="96">
        <v>7</v>
      </c>
      <c r="G44" s="131">
        <v>12</v>
      </c>
      <c r="H44" s="95">
        <v>3819</v>
      </c>
      <c r="I44" s="96">
        <v>7</v>
      </c>
      <c r="J44" s="131"/>
      <c r="K44" s="95"/>
      <c r="L44" s="96">
        <v>12</v>
      </c>
      <c r="M44" s="131">
        <v>12</v>
      </c>
      <c r="N44" s="95">
        <v>4143</v>
      </c>
      <c r="O44" s="134">
        <v>8</v>
      </c>
      <c r="P44" s="33">
        <f t="shared" si="0"/>
        <v>45</v>
      </c>
      <c r="Q44" s="33">
        <f t="shared" si="1"/>
        <v>14884</v>
      </c>
      <c r="R44" s="33">
        <f t="shared" si="2"/>
        <v>34</v>
      </c>
      <c r="S44" s="142"/>
    </row>
    <row r="45" spans="1:19" ht="15.75" thickBot="1">
      <c r="A45" s="180">
        <v>41</v>
      </c>
      <c r="B45" s="177" t="s">
        <v>45</v>
      </c>
      <c r="C45" s="81" t="s">
        <v>43</v>
      </c>
      <c r="D45" s="131">
        <v>15</v>
      </c>
      <c r="E45" s="95">
        <v>4350</v>
      </c>
      <c r="F45" s="96">
        <v>7</v>
      </c>
      <c r="G45" s="131">
        <v>17</v>
      </c>
      <c r="H45" s="95">
        <v>5845</v>
      </c>
      <c r="I45" s="96">
        <v>5</v>
      </c>
      <c r="J45" s="131">
        <v>14</v>
      </c>
      <c r="K45" s="95">
        <v>4725</v>
      </c>
      <c r="L45" s="96">
        <v>8</v>
      </c>
      <c r="M45" s="131">
        <v>7</v>
      </c>
      <c r="N45" s="95">
        <v>2609</v>
      </c>
      <c r="O45" s="96">
        <v>11</v>
      </c>
      <c r="P45" s="33">
        <f t="shared" si="0"/>
        <v>53</v>
      </c>
      <c r="Q45" s="33">
        <f t="shared" si="1"/>
        <v>17529</v>
      </c>
      <c r="R45" s="33">
        <f t="shared" si="2"/>
        <v>31</v>
      </c>
      <c r="S45" s="142"/>
    </row>
    <row r="46" spans="1:19" ht="15.75" thickBot="1">
      <c r="A46" s="180">
        <v>42</v>
      </c>
      <c r="B46" s="177" t="s">
        <v>47</v>
      </c>
      <c r="C46" s="83" t="s">
        <v>43</v>
      </c>
      <c r="D46" s="131">
        <v>18</v>
      </c>
      <c r="E46" s="95">
        <v>5518</v>
      </c>
      <c r="F46" s="96">
        <v>8</v>
      </c>
      <c r="G46" s="131">
        <v>17</v>
      </c>
      <c r="H46" s="95">
        <v>5221</v>
      </c>
      <c r="I46" s="96">
        <v>10</v>
      </c>
      <c r="J46" s="131">
        <v>19</v>
      </c>
      <c r="K46" s="95">
        <v>6001</v>
      </c>
      <c r="L46" s="96">
        <v>9</v>
      </c>
      <c r="M46" s="131">
        <v>4</v>
      </c>
      <c r="N46" s="95">
        <v>1337</v>
      </c>
      <c r="O46" s="134">
        <v>12</v>
      </c>
      <c r="P46" s="33">
        <f t="shared" si="0"/>
        <v>58</v>
      </c>
      <c r="Q46" s="33">
        <f t="shared" si="1"/>
        <v>18077</v>
      </c>
      <c r="R46" s="33">
        <f t="shared" si="2"/>
        <v>39</v>
      </c>
      <c r="S46" s="142"/>
    </row>
    <row r="47" spans="1:19" ht="15.75" thickBot="1">
      <c r="A47" s="180">
        <v>43</v>
      </c>
      <c r="B47" s="177" t="s">
        <v>114</v>
      </c>
      <c r="C47" s="83" t="s">
        <v>43</v>
      </c>
      <c r="D47" s="131"/>
      <c r="E47" s="95"/>
      <c r="F47" s="96">
        <v>12</v>
      </c>
      <c r="G47" s="131"/>
      <c r="H47" s="95"/>
      <c r="I47" s="96">
        <v>12</v>
      </c>
      <c r="J47" s="131">
        <v>10</v>
      </c>
      <c r="K47" s="95">
        <v>3173</v>
      </c>
      <c r="L47" s="96">
        <v>6</v>
      </c>
      <c r="M47" s="131"/>
      <c r="N47" s="95"/>
      <c r="O47" s="134">
        <v>12</v>
      </c>
      <c r="P47" s="33">
        <f t="shared" si="0"/>
        <v>10</v>
      </c>
      <c r="Q47" s="33">
        <f t="shared" si="1"/>
        <v>3173</v>
      </c>
      <c r="R47" s="33">
        <f t="shared" si="2"/>
        <v>42</v>
      </c>
      <c r="S47" s="142"/>
    </row>
    <row r="48" spans="1:19" ht="15.75" customHeight="1" thickBot="1">
      <c r="A48" s="180">
        <v>44</v>
      </c>
      <c r="B48" s="176" t="s">
        <v>85</v>
      </c>
      <c r="C48" s="81" t="s">
        <v>79</v>
      </c>
      <c r="D48" s="131">
        <v>29</v>
      </c>
      <c r="E48" s="95">
        <v>8808</v>
      </c>
      <c r="F48" s="96">
        <v>8</v>
      </c>
      <c r="G48" s="131">
        <v>24</v>
      </c>
      <c r="H48" s="95">
        <v>7176</v>
      </c>
      <c r="I48" s="96">
        <v>2</v>
      </c>
      <c r="J48" s="131">
        <v>21</v>
      </c>
      <c r="K48" s="95">
        <v>7004</v>
      </c>
      <c r="L48" s="96">
        <v>3</v>
      </c>
      <c r="M48" s="131">
        <v>18</v>
      </c>
      <c r="N48" s="95">
        <v>5637</v>
      </c>
      <c r="O48" s="96">
        <v>4</v>
      </c>
      <c r="P48" s="33">
        <f t="shared" si="0"/>
        <v>92</v>
      </c>
      <c r="Q48" s="33">
        <f t="shared" si="1"/>
        <v>28625</v>
      </c>
      <c r="R48" s="33">
        <f t="shared" si="2"/>
        <v>17</v>
      </c>
      <c r="S48" s="142"/>
    </row>
    <row r="49" spans="1:19" ht="15.75" thickBot="1">
      <c r="A49" s="180">
        <v>45</v>
      </c>
      <c r="B49" s="177" t="s">
        <v>80</v>
      </c>
      <c r="C49" s="84" t="s">
        <v>79</v>
      </c>
      <c r="D49" s="131">
        <v>26</v>
      </c>
      <c r="E49" s="95">
        <v>8570</v>
      </c>
      <c r="F49" s="96">
        <v>5</v>
      </c>
      <c r="G49" s="131">
        <v>10</v>
      </c>
      <c r="H49" s="95">
        <v>3026</v>
      </c>
      <c r="I49" s="96">
        <v>9</v>
      </c>
      <c r="J49" s="131"/>
      <c r="K49" s="95"/>
      <c r="L49" s="96">
        <v>12</v>
      </c>
      <c r="M49" s="131"/>
      <c r="N49" s="95"/>
      <c r="O49" s="96">
        <v>12</v>
      </c>
      <c r="P49" s="33">
        <f t="shared" si="0"/>
        <v>36</v>
      </c>
      <c r="Q49" s="33">
        <f t="shared" si="1"/>
        <v>11596</v>
      </c>
      <c r="R49" s="33">
        <f t="shared" si="2"/>
        <v>38</v>
      </c>
      <c r="S49" s="142"/>
    </row>
    <row r="50" spans="1:19" ht="15.75" thickBot="1">
      <c r="A50" s="180">
        <v>46</v>
      </c>
      <c r="B50" s="177" t="s">
        <v>84</v>
      </c>
      <c r="C50" s="84" t="s">
        <v>79</v>
      </c>
      <c r="D50" s="131">
        <v>16</v>
      </c>
      <c r="E50" s="95">
        <v>4824</v>
      </c>
      <c r="F50" s="96">
        <v>5</v>
      </c>
      <c r="G50" s="131">
        <v>19</v>
      </c>
      <c r="H50" s="95">
        <v>6031</v>
      </c>
      <c r="I50" s="96">
        <v>4</v>
      </c>
      <c r="J50" s="131"/>
      <c r="K50" s="95"/>
      <c r="L50" s="96">
        <v>12</v>
      </c>
      <c r="M50" s="131"/>
      <c r="N50" s="95"/>
      <c r="O50" s="96">
        <v>12</v>
      </c>
      <c r="P50" s="33">
        <f t="shared" si="0"/>
        <v>35</v>
      </c>
      <c r="Q50" s="33">
        <f t="shared" si="1"/>
        <v>10855</v>
      </c>
      <c r="R50" s="33">
        <f t="shared" si="2"/>
        <v>33</v>
      </c>
      <c r="S50" s="142"/>
    </row>
    <row r="51" spans="1:19" ht="15.75" thickBot="1">
      <c r="A51" s="180">
        <v>47</v>
      </c>
      <c r="B51" s="177" t="s">
        <v>82</v>
      </c>
      <c r="C51" s="83" t="s">
        <v>79</v>
      </c>
      <c r="D51" s="131">
        <v>18</v>
      </c>
      <c r="E51" s="95">
        <v>5788</v>
      </c>
      <c r="F51" s="96">
        <v>7</v>
      </c>
      <c r="G51" s="131">
        <v>29</v>
      </c>
      <c r="H51" s="95">
        <v>8955</v>
      </c>
      <c r="I51" s="96">
        <v>4</v>
      </c>
      <c r="J51" s="131"/>
      <c r="K51" s="95"/>
      <c r="L51" s="96">
        <v>12</v>
      </c>
      <c r="M51" s="131"/>
      <c r="N51" s="95"/>
      <c r="O51" s="134">
        <v>12</v>
      </c>
      <c r="P51" s="33">
        <f t="shared" si="0"/>
        <v>47</v>
      </c>
      <c r="Q51" s="33">
        <f t="shared" si="1"/>
        <v>14743</v>
      </c>
      <c r="R51" s="33">
        <f t="shared" si="2"/>
        <v>35</v>
      </c>
      <c r="S51" s="142"/>
    </row>
    <row r="52" spans="1:19" ht="15.75" thickBot="1">
      <c r="A52" s="180">
        <v>48</v>
      </c>
      <c r="B52" s="176" t="s">
        <v>115</v>
      </c>
      <c r="C52" s="85" t="s">
        <v>79</v>
      </c>
      <c r="D52" s="131"/>
      <c r="E52" s="95"/>
      <c r="F52" s="96">
        <v>12</v>
      </c>
      <c r="G52" s="131"/>
      <c r="H52" s="95"/>
      <c r="I52" s="96">
        <v>12</v>
      </c>
      <c r="J52" s="131">
        <v>21</v>
      </c>
      <c r="K52" s="95">
        <v>6874</v>
      </c>
      <c r="L52" s="96">
        <v>3</v>
      </c>
      <c r="M52" s="131">
        <v>10</v>
      </c>
      <c r="N52" s="95">
        <v>3071</v>
      </c>
      <c r="O52" s="96">
        <v>8</v>
      </c>
      <c r="P52" s="33">
        <f t="shared" si="0"/>
        <v>31</v>
      </c>
      <c r="Q52" s="33">
        <f t="shared" si="1"/>
        <v>9945</v>
      </c>
      <c r="R52" s="33">
        <f t="shared" si="2"/>
        <v>35</v>
      </c>
      <c r="S52" s="142"/>
    </row>
    <row r="53" spans="1:19" ht="15.75" thickBot="1">
      <c r="A53" s="180">
        <v>49</v>
      </c>
      <c r="B53" s="177" t="s">
        <v>83</v>
      </c>
      <c r="C53" s="83" t="s">
        <v>79</v>
      </c>
      <c r="D53" s="131"/>
      <c r="E53" s="95"/>
      <c r="F53" s="96">
        <v>12</v>
      </c>
      <c r="G53" s="131"/>
      <c r="H53" s="95"/>
      <c r="I53" s="96">
        <v>12</v>
      </c>
      <c r="J53" s="131">
        <v>16</v>
      </c>
      <c r="K53" s="95">
        <v>5403</v>
      </c>
      <c r="L53" s="96">
        <v>7</v>
      </c>
      <c r="M53" s="131">
        <v>16</v>
      </c>
      <c r="N53" s="95">
        <v>5292</v>
      </c>
      <c r="O53" s="96">
        <v>7</v>
      </c>
      <c r="P53" s="33">
        <f t="shared" si="0"/>
        <v>32</v>
      </c>
      <c r="Q53" s="33">
        <f t="shared" si="1"/>
        <v>10695</v>
      </c>
      <c r="R53" s="33">
        <f t="shared" si="2"/>
        <v>38</v>
      </c>
      <c r="S53" s="142"/>
    </row>
    <row r="54" spans="1:19" ht="15.75" thickBot="1">
      <c r="A54" s="180">
        <v>50</v>
      </c>
      <c r="B54" s="177" t="s">
        <v>86</v>
      </c>
      <c r="C54" s="83" t="s">
        <v>79</v>
      </c>
      <c r="D54" s="131"/>
      <c r="E54" s="95"/>
      <c r="F54" s="96">
        <v>12</v>
      </c>
      <c r="G54" s="131"/>
      <c r="H54" s="95"/>
      <c r="I54" s="96">
        <v>12</v>
      </c>
      <c r="J54" s="131">
        <v>15</v>
      </c>
      <c r="K54" s="95">
        <v>5277</v>
      </c>
      <c r="L54" s="96">
        <v>2</v>
      </c>
      <c r="M54" s="131">
        <v>13</v>
      </c>
      <c r="N54" s="95">
        <v>4195</v>
      </c>
      <c r="O54" s="134">
        <v>7</v>
      </c>
      <c r="P54" s="33">
        <f t="shared" si="0"/>
        <v>28</v>
      </c>
      <c r="Q54" s="33">
        <f t="shared" si="1"/>
        <v>9472</v>
      </c>
      <c r="R54" s="33">
        <f t="shared" si="2"/>
        <v>33</v>
      </c>
      <c r="S54" s="142"/>
    </row>
    <row r="55" spans="1:19" ht="15.75" thickBot="1">
      <c r="A55" s="180">
        <v>51</v>
      </c>
      <c r="B55" s="176" t="s">
        <v>18</v>
      </c>
      <c r="C55" s="81" t="s">
        <v>76</v>
      </c>
      <c r="D55" s="131">
        <v>30</v>
      </c>
      <c r="E55" s="95">
        <v>8996</v>
      </c>
      <c r="F55" s="96">
        <v>6</v>
      </c>
      <c r="G55" s="131">
        <v>12</v>
      </c>
      <c r="H55" s="95">
        <v>3619</v>
      </c>
      <c r="I55" s="96">
        <v>8</v>
      </c>
      <c r="J55" s="131">
        <v>19</v>
      </c>
      <c r="K55" s="95">
        <v>6367</v>
      </c>
      <c r="L55" s="96">
        <v>5</v>
      </c>
      <c r="M55" s="131">
        <v>16</v>
      </c>
      <c r="N55" s="95">
        <v>5243</v>
      </c>
      <c r="O55" s="96">
        <v>8</v>
      </c>
      <c r="P55" s="33">
        <f t="shared" si="0"/>
        <v>77</v>
      </c>
      <c r="Q55" s="33">
        <f t="shared" si="1"/>
        <v>24225</v>
      </c>
      <c r="R55" s="33">
        <f t="shared" si="2"/>
        <v>27</v>
      </c>
      <c r="S55" s="142"/>
    </row>
    <row r="56" spans="1:19" ht="15.75" thickBot="1">
      <c r="A56" s="180">
        <v>52</v>
      </c>
      <c r="B56" s="177" t="s">
        <v>62</v>
      </c>
      <c r="C56" s="83" t="s">
        <v>76</v>
      </c>
      <c r="D56" s="131">
        <v>10</v>
      </c>
      <c r="E56" s="95">
        <v>3054</v>
      </c>
      <c r="F56" s="96">
        <v>10</v>
      </c>
      <c r="G56" s="131">
        <v>9</v>
      </c>
      <c r="H56" s="95">
        <v>2677</v>
      </c>
      <c r="I56" s="96">
        <v>11</v>
      </c>
      <c r="J56" s="131">
        <v>14</v>
      </c>
      <c r="K56" s="95">
        <v>4303</v>
      </c>
      <c r="L56" s="96">
        <v>12</v>
      </c>
      <c r="M56" s="131">
        <v>10</v>
      </c>
      <c r="N56" s="95">
        <v>3310</v>
      </c>
      <c r="O56" s="96">
        <v>9</v>
      </c>
      <c r="P56" s="33">
        <f t="shared" si="0"/>
        <v>43</v>
      </c>
      <c r="Q56" s="33">
        <f t="shared" si="1"/>
        <v>13344</v>
      </c>
      <c r="R56" s="33">
        <f t="shared" si="2"/>
        <v>42</v>
      </c>
      <c r="S56" s="142"/>
    </row>
    <row r="57" spans="1:19" ht="15.75" thickBot="1">
      <c r="A57" s="180">
        <v>53</v>
      </c>
      <c r="B57" s="177" t="s">
        <v>77</v>
      </c>
      <c r="C57" s="83" t="s">
        <v>76</v>
      </c>
      <c r="D57" s="131">
        <v>11</v>
      </c>
      <c r="E57" s="95">
        <v>3400</v>
      </c>
      <c r="F57" s="96">
        <v>10</v>
      </c>
      <c r="G57" s="131">
        <v>12</v>
      </c>
      <c r="H57" s="95">
        <v>3564</v>
      </c>
      <c r="I57" s="96">
        <v>11</v>
      </c>
      <c r="J57" s="131">
        <v>4</v>
      </c>
      <c r="K57" s="95">
        <v>1254</v>
      </c>
      <c r="L57" s="96">
        <v>11</v>
      </c>
      <c r="M57" s="131">
        <v>6</v>
      </c>
      <c r="N57" s="95">
        <v>1987</v>
      </c>
      <c r="O57" s="96">
        <v>12</v>
      </c>
      <c r="P57" s="33">
        <f t="shared" si="0"/>
        <v>33</v>
      </c>
      <c r="Q57" s="33">
        <f t="shared" si="1"/>
        <v>10205</v>
      </c>
      <c r="R57" s="33">
        <f t="shared" si="2"/>
        <v>44</v>
      </c>
      <c r="S57" s="142"/>
    </row>
    <row r="58" spans="1:19" ht="15.75" thickBot="1">
      <c r="A58" s="180">
        <v>54</v>
      </c>
      <c r="B58" s="179" t="s">
        <v>17</v>
      </c>
      <c r="C58" s="82" t="s">
        <v>76</v>
      </c>
      <c r="D58" s="136">
        <v>28</v>
      </c>
      <c r="E58" s="106">
        <v>9064</v>
      </c>
      <c r="F58" s="115">
        <v>2</v>
      </c>
      <c r="G58" s="136">
        <v>22</v>
      </c>
      <c r="H58" s="106">
        <v>6819</v>
      </c>
      <c r="I58" s="115">
        <v>6</v>
      </c>
      <c r="J58" s="136">
        <v>19</v>
      </c>
      <c r="K58" s="106">
        <v>6432</v>
      </c>
      <c r="L58" s="115">
        <v>4</v>
      </c>
      <c r="M58" s="136">
        <v>21</v>
      </c>
      <c r="N58" s="106">
        <v>7097</v>
      </c>
      <c r="O58" s="115">
        <v>2</v>
      </c>
      <c r="P58" s="149">
        <f t="shared" si="0"/>
        <v>90</v>
      </c>
      <c r="Q58" s="149">
        <f t="shared" si="1"/>
        <v>29412</v>
      </c>
      <c r="R58" s="149">
        <f t="shared" si="2"/>
        <v>14</v>
      </c>
      <c r="S58" s="150"/>
    </row>
    <row r="59" spans="1:16" ht="15.75" thickBot="1">
      <c r="A59" s="181"/>
      <c r="P59" s="144">
        <f>SUM(P5:P58)</f>
        <v>3458</v>
      </c>
    </row>
    <row r="60" ht="15">
      <c r="P60" s="151"/>
    </row>
  </sheetData>
  <sheetProtection/>
  <mergeCells count="11">
    <mergeCell ref="D3:F3"/>
    <mergeCell ref="M3:O3"/>
    <mergeCell ref="P3:P4"/>
    <mergeCell ref="Q3:Q4"/>
    <mergeCell ref="A3:A4"/>
    <mergeCell ref="R3:R4"/>
    <mergeCell ref="S3:S4"/>
    <mergeCell ref="G3:I3"/>
    <mergeCell ref="J3:L3"/>
    <mergeCell ref="B3:B4"/>
    <mergeCell ref="C3:C4"/>
  </mergeCells>
  <printOptions/>
  <pageMargins left="0.11811023622047245" right="0.1968503937007874" top="0.1968503937007874" bottom="0.1968503937007874" header="0" footer="0"/>
  <pageSetup fitToHeight="1" fitToWidth="1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28.8515625" style="0" customWidth="1"/>
    <col min="3" max="3" width="4.7109375" style="0" customWidth="1"/>
    <col min="5" max="5" width="6.8515625" style="0" customWidth="1"/>
    <col min="6" max="6" width="5.140625" style="0" customWidth="1"/>
    <col min="8" max="8" width="6.8515625" style="0" customWidth="1"/>
    <col min="9" max="9" width="5.28125" style="0" customWidth="1"/>
    <col min="12" max="12" width="9.140625" style="35" customWidth="1"/>
  </cols>
  <sheetData>
    <row r="1" spans="2:4" ht="15">
      <c r="B1" s="35" t="s">
        <v>116</v>
      </c>
      <c r="C1" s="26"/>
      <c r="D1" s="26" t="s">
        <v>118</v>
      </c>
    </row>
    <row r="2" spans="2:4" ht="15.75" thickBot="1">
      <c r="B2" s="69" t="s">
        <v>117</v>
      </c>
      <c r="C2" s="26"/>
      <c r="D2" s="26" t="s">
        <v>119</v>
      </c>
    </row>
    <row r="3" spans="1:12" ht="15">
      <c r="A3" s="259" t="s">
        <v>0</v>
      </c>
      <c r="B3" s="222" t="s">
        <v>1</v>
      </c>
      <c r="C3" s="256" t="s">
        <v>107</v>
      </c>
      <c r="D3" s="257"/>
      <c r="E3" s="258"/>
      <c r="F3" s="248" t="s">
        <v>108</v>
      </c>
      <c r="G3" s="249"/>
      <c r="H3" s="250"/>
      <c r="I3" s="225" t="s">
        <v>7</v>
      </c>
      <c r="J3" s="225" t="s">
        <v>9</v>
      </c>
      <c r="K3" s="225" t="s">
        <v>26</v>
      </c>
      <c r="L3" s="268" t="s">
        <v>6</v>
      </c>
    </row>
    <row r="4" spans="1:12" ht="15.75" thickBot="1">
      <c r="A4" s="260"/>
      <c r="B4" s="224"/>
      <c r="C4" s="67" t="s">
        <v>4</v>
      </c>
      <c r="D4" s="15" t="s">
        <v>5</v>
      </c>
      <c r="E4" s="24" t="s">
        <v>6</v>
      </c>
      <c r="F4" s="67" t="s">
        <v>4</v>
      </c>
      <c r="G4" s="15" t="s">
        <v>5</v>
      </c>
      <c r="H4" s="25" t="s">
        <v>6</v>
      </c>
      <c r="I4" s="228"/>
      <c r="J4" s="228"/>
      <c r="K4" s="228"/>
      <c r="L4" s="269"/>
    </row>
    <row r="5" spans="1:12" ht="15.75" customHeight="1">
      <c r="A5" s="44" t="s">
        <v>73</v>
      </c>
      <c r="B5" s="79" t="s">
        <v>69</v>
      </c>
      <c r="C5" s="184">
        <v>15</v>
      </c>
      <c r="D5" s="93">
        <v>5172</v>
      </c>
      <c r="E5" s="94">
        <v>8</v>
      </c>
      <c r="F5" s="116">
        <v>10</v>
      </c>
      <c r="G5" s="93">
        <v>3483</v>
      </c>
      <c r="H5" s="94">
        <v>10</v>
      </c>
      <c r="I5" s="194">
        <f>SUM(C5,F5)</f>
        <v>25</v>
      </c>
      <c r="J5" s="189">
        <f>SUM(D5,G5)</f>
        <v>8655</v>
      </c>
      <c r="K5" s="189">
        <f>SUM(E5,H5)</f>
        <v>18</v>
      </c>
      <c r="L5" s="165"/>
    </row>
    <row r="6" spans="1:12" ht="15">
      <c r="A6" s="45" t="s">
        <v>72</v>
      </c>
      <c r="B6" s="163" t="s">
        <v>69</v>
      </c>
      <c r="C6" s="185">
        <v>17</v>
      </c>
      <c r="D6" s="95">
        <v>5461</v>
      </c>
      <c r="E6" s="96">
        <v>7</v>
      </c>
      <c r="F6" s="119">
        <v>25</v>
      </c>
      <c r="G6" s="95">
        <v>8219</v>
      </c>
      <c r="H6" s="96">
        <v>1</v>
      </c>
      <c r="I6" s="38">
        <f aca="true" t="shared" si="0" ref="I6:I53">SUM(C6,F6)</f>
        <v>42</v>
      </c>
      <c r="J6" s="193">
        <f aca="true" t="shared" si="1" ref="J6:J53">SUM(D6,G6)</f>
        <v>13680</v>
      </c>
      <c r="K6" s="193">
        <f aca="true" t="shared" si="2" ref="K6:K53">SUM(E6,H6)</f>
        <v>8</v>
      </c>
      <c r="L6" s="167"/>
    </row>
    <row r="7" spans="1:12" ht="15">
      <c r="A7" s="45" t="s">
        <v>71</v>
      </c>
      <c r="B7" s="163" t="s">
        <v>69</v>
      </c>
      <c r="C7" s="185">
        <v>21</v>
      </c>
      <c r="D7" s="95">
        <v>6768</v>
      </c>
      <c r="E7" s="96">
        <v>5</v>
      </c>
      <c r="F7" s="119">
        <v>11</v>
      </c>
      <c r="G7" s="95">
        <v>3549</v>
      </c>
      <c r="H7" s="96">
        <v>8</v>
      </c>
      <c r="I7" s="38">
        <f t="shared" si="0"/>
        <v>32</v>
      </c>
      <c r="J7" s="193">
        <f t="shared" si="1"/>
        <v>10317</v>
      </c>
      <c r="K7" s="193">
        <f t="shared" si="2"/>
        <v>13</v>
      </c>
      <c r="L7" s="167"/>
    </row>
    <row r="8" spans="1:12" ht="15">
      <c r="A8" s="45" t="s">
        <v>70</v>
      </c>
      <c r="B8" s="80" t="s">
        <v>69</v>
      </c>
      <c r="C8" s="185">
        <v>13</v>
      </c>
      <c r="D8" s="95">
        <v>4261</v>
      </c>
      <c r="E8" s="96">
        <v>4</v>
      </c>
      <c r="F8" s="119">
        <v>17</v>
      </c>
      <c r="G8" s="95">
        <v>5546</v>
      </c>
      <c r="H8" s="96">
        <v>6</v>
      </c>
      <c r="I8" s="38">
        <f t="shared" si="0"/>
        <v>30</v>
      </c>
      <c r="J8" s="193">
        <f t="shared" si="1"/>
        <v>9807</v>
      </c>
      <c r="K8" s="193">
        <f t="shared" si="2"/>
        <v>10</v>
      </c>
      <c r="L8" s="167"/>
    </row>
    <row r="9" spans="1:12" ht="15">
      <c r="A9" s="161" t="s">
        <v>40</v>
      </c>
      <c r="B9" s="172" t="s">
        <v>37</v>
      </c>
      <c r="C9" s="17">
        <v>22</v>
      </c>
      <c r="D9" s="89">
        <v>7113</v>
      </c>
      <c r="E9" s="99">
        <v>2</v>
      </c>
      <c r="F9" s="125">
        <v>20</v>
      </c>
      <c r="G9" s="89">
        <v>7034</v>
      </c>
      <c r="H9" s="92">
        <v>3</v>
      </c>
      <c r="I9" s="13">
        <f t="shared" si="0"/>
        <v>42</v>
      </c>
      <c r="J9" s="190">
        <f t="shared" si="1"/>
        <v>14147</v>
      </c>
      <c r="K9" s="190">
        <f t="shared" si="2"/>
        <v>5</v>
      </c>
      <c r="L9" s="166"/>
    </row>
    <row r="10" spans="1:12" ht="15">
      <c r="A10" s="45" t="s">
        <v>38</v>
      </c>
      <c r="B10" s="162" t="s">
        <v>37</v>
      </c>
      <c r="C10" s="10">
        <v>19</v>
      </c>
      <c r="D10" s="95">
        <v>6431</v>
      </c>
      <c r="E10" s="100">
        <v>8</v>
      </c>
      <c r="F10" s="119">
        <v>13</v>
      </c>
      <c r="G10" s="95">
        <v>3822</v>
      </c>
      <c r="H10" s="96">
        <v>6</v>
      </c>
      <c r="I10" s="13">
        <f t="shared" si="0"/>
        <v>32</v>
      </c>
      <c r="J10" s="190">
        <f t="shared" si="1"/>
        <v>10253</v>
      </c>
      <c r="K10" s="190">
        <f t="shared" si="2"/>
        <v>14</v>
      </c>
      <c r="L10" s="166"/>
    </row>
    <row r="11" spans="1:12" ht="15">
      <c r="A11" s="45" t="s">
        <v>41</v>
      </c>
      <c r="B11" s="162" t="s">
        <v>37</v>
      </c>
      <c r="C11" s="10">
        <v>5</v>
      </c>
      <c r="D11" s="95">
        <v>1701</v>
      </c>
      <c r="E11" s="100">
        <v>9</v>
      </c>
      <c r="F11" s="119">
        <v>39</v>
      </c>
      <c r="G11" s="95">
        <v>13167</v>
      </c>
      <c r="H11" s="96">
        <v>1</v>
      </c>
      <c r="I11" s="13">
        <f t="shared" si="0"/>
        <v>44</v>
      </c>
      <c r="J11" s="190">
        <f t="shared" si="1"/>
        <v>14868</v>
      </c>
      <c r="K11" s="190">
        <f t="shared" si="2"/>
        <v>10</v>
      </c>
      <c r="L11" s="166"/>
    </row>
    <row r="12" spans="1:12" ht="15">
      <c r="A12" s="45" t="s">
        <v>109</v>
      </c>
      <c r="B12" s="162" t="s">
        <v>37</v>
      </c>
      <c r="C12" s="10">
        <v>14</v>
      </c>
      <c r="D12" s="95">
        <v>4723</v>
      </c>
      <c r="E12" s="100">
        <v>11</v>
      </c>
      <c r="F12" s="119">
        <v>23</v>
      </c>
      <c r="G12" s="95">
        <v>7679</v>
      </c>
      <c r="H12" s="96">
        <v>4</v>
      </c>
      <c r="I12" s="13">
        <f t="shared" si="0"/>
        <v>37</v>
      </c>
      <c r="J12" s="190">
        <f t="shared" si="1"/>
        <v>12402</v>
      </c>
      <c r="K12" s="190">
        <f t="shared" si="2"/>
        <v>15</v>
      </c>
      <c r="L12" s="166"/>
    </row>
    <row r="13" spans="1:12" ht="15">
      <c r="A13" s="161" t="s">
        <v>53</v>
      </c>
      <c r="B13" s="162" t="s">
        <v>49</v>
      </c>
      <c r="C13" s="17">
        <v>33</v>
      </c>
      <c r="D13" s="89">
        <v>11185</v>
      </c>
      <c r="E13" s="99">
        <v>2</v>
      </c>
      <c r="F13" s="125">
        <v>17</v>
      </c>
      <c r="G13" s="89">
        <v>5830</v>
      </c>
      <c r="H13" s="92">
        <v>3</v>
      </c>
      <c r="I13" s="13">
        <f t="shared" si="0"/>
        <v>50</v>
      </c>
      <c r="J13" s="190">
        <f t="shared" si="1"/>
        <v>17015</v>
      </c>
      <c r="K13" s="190">
        <f t="shared" si="2"/>
        <v>5</v>
      </c>
      <c r="L13" s="166"/>
    </row>
    <row r="14" spans="1:12" ht="15">
      <c r="A14" s="45" t="s">
        <v>51</v>
      </c>
      <c r="B14" s="162" t="s">
        <v>49</v>
      </c>
      <c r="C14" s="10">
        <v>10</v>
      </c>
      <c r="D14" s="95">
        <v>3400</v>
      </c>
      <c r="E14" s="100">
        <v>11</v>
      </c>
      <c r="F14" s="119">
        <v>6</v>
      </c>
      <c r="G14" s="95">
        <v>1741</v>
      </c>
      <c r="H14" s="96">
        <v>12</v>
      </c>
      <c r="I14" s="13">
        <f t="shared" si="0"/>
        <v>16</v>
      </c>
      <c r="J14" s="190">
        <f t="shared" si="1"/>
        <v>5141</v>
      </c>
      <c r="K14" s="190">
        <f t="shared" si="2"/>
        <v>23</v>
      </c>
      <c r="L14" s="166"/>
    </row>
    <row r="15" spans="1:12" ht="15">
      <c r="A15" s="45" t="s">
        <v>50</v>
      </c>
      <c r="B15" s="162" t="s">
        <v>49</v>
      </c>
      <c r="C15" s="10">
        <v>6</v>
      </c>
      <c r="D15" s="95">
        <v>1929</v>
      </c>
      <c r="E15" s="100">
        <v>8</v>
      </c>
      <c r="F15" s="119">
        <v>21</v>
      </c>
      <c r="G15" s="95">
        <v>6832</v>
      </c>
      <c r="H15" s="96">
        <v>2</v>
      </c>
      <c r="I15" s="13">
        <f t="shared" si="0"/>
        <v>27</v>
      </c>
      <c r="J15" s="190">
        <f t="shared" si="1"/>
        <v>8761</v>
      </c>
      <c r="K15" s="190">
        <f t="shared" si="2"/>
        <v>10</v>
      </c>
      <c r="L15" s="166"/>
    </row>
    <row r="16" spans="1:12" ht="15">
      <c r="A16" s="45" t="s">
        <v>112</v>
      </c>
      <c r="B16" s="162" t="s">
        <v>49</v>
      </c>
      <c r="C16" s="10">
        <v>16</v>
      </c>
      <c r="D16" s="95">
        <v>5116</v>
      </c>
      <c r="E16" s="100">
        <v>9</v>
      </c>
      <c r="F16" s="119">
        <v>30</v>
      </c>
      <c r="G16" s="95">
        <v>9926</v>
      </c>
      <c r="H16" s="96">
        <v>1</v>
      </c>
      <c r="I16" s="13">
        <f t="shared" si="0"/>
        <v>46</v>
      </c>
      <c r="J16" s="190">
        <f t="shared" si="1"/>
        <v>15042</v>
      </c>
      <c r="K16" s="190">
        <f t="shared" si="2"/>
        <v>10</v>
      </c>
      <c r="L16" s="166"/>
    </row>
    <row r="17" spans="1:12" ht="15">
      <c r="A17" s="161" t="s">
        <v>97</v>
      </c>
      <c r="B17" s="80" t="s">
        <v>95</v>
      </c>
      <c r="C17" s="19">
        <v>15</v>
      </c>
      <c r="D17" s="89">
        <v>4902</v>
      </c>
      <c r="E17" s="90">
        <v>10</v>
      </c>
      <c r="F17" s="91">
        <v>9</v>
      </c>
      <c r="G17" s="89">
        <v>3016</v>
      </c>
      <c r="H17" s="92">
        <v>12</v>
      </c>
      <c r="I17" s="13">
        <f t="shared" si="0"/>
        <v>24</v>
      </c>
      <c r="J17" s="190">
        <f t="shared" si="1"/>
        <v>7918</v>
      </c>
      <c r="K17" s="190">
        <f t="shared" si="2"/>
        <v>22</v>
      </c>
      <c r="L17" s="166"/>
    </row>
    <row r="18" spans="1:12" ht="15">
      <c r="A18" s="45" t="s">
        <v>101</v>
      </c>
      <c r="B18" s="173" t="s">
        <v>95</v>
      </c>
      <c r="C18" s="21">
        <v>0</v>
      </c>
      <c r="D18" s="95">
        <v>0</v>
      </c>
      <c r="E18" s="108">
        <v>12</v>
      </c>
      <c r="F18" s="118">
        <v>8</v>
      </c>
      <c r="G18" s="95">
        <v>2673</v>
      </c>
      <c r="H18" s="96">
        <v>10</v>
      </c>
      <c r="I18" s="13">
        <f t="shared" si="0"/>
        <v>8</v>
      </c>
      <c r="J18" s="190">
        <f t="shared" si="1"/>
        <v>2673</v>
      </c>
      <c r="K18" s="190">
        <f t="shared" si="2"/>
        <v>22</v>
      </c>
      <c r="L18" s="166"/>
    </row>
    <row r="19" spans="1:12" ht="15">
      <c r="A19" s="45" t="s">
        <v>99</v>
      </c>
      <c r="B19" s="163" t="s">
        <v>95</v>
      </c>
      <c r="C19" s="21">
        <v>15</v>
      </c>
      <c r="D19" s="95">
        <v>4683</v>
      </c>
      <c r="E19" s="108">
        <v>9</v>
      </c>
      <c r="F19" s="118">
        <v>8</v>
      </c>
      <c r="G19" s="95">
        <v>2890</v>
      </c>
      <c r="H19" s="96">
        <v>9</v>
      </c>
      <c r="I19" s="13">
        <f t="shared" si="0"/>
        <v>23</v>
      </c>
      <c r="J19" s="190">
        <f t="shared" si="1"/>
        <v>7573</v>
      </c>
      <c r="K19" s="190">
        <f t="shared" si="2"/>
        <v>18</v>
      </c>
      <c r="L19" s="166"/>
    </row>
    <row r="20" spans="1:12" ht="15">
      <c r="A20" s="45" t="s">
        <v>96</v>
      </c>
      <c r="B20" s="163" t="s">
        <v>95</v>
      </c>
      <c r="C20" s="21">
        <v>17</v>
      </c>
      <c r="D20" s="95">
        <v>5635</v>
      </c>
      <c r="E20" s="108">
        <v>11</v>
      </c>
      <c r="F20" s="118">
        <v>10</v>
      </c>
      <c r="G20" s="95">
        <v>2976</v>
      </c>
      <c r="H20" s="96">
        <v>10</v>
      </c>
      <c r="I20" s="13">
        <f t="shared" si="0"/>
        <v>27</v>
      </c>
      <c r="J20" s="190">
        <f t="shared" si="1"/>
        <v>8611</v>
      </c>
      <c r="K20" s="190">
        <f t="shared" si="2"/>
        <v>21</v>
      </c>
      <c r="L20" s="166"/>
    </row>
    <row r="21" spans="1:12" ht="15">
      <c r="A21" s="161" t="s">
        <v>23</v>
      </c>
      <c r="B21" s="162" t="s">
        <v>19</v>
      </c>
      <c r="C21" s="19">
        <v>11</v>
      </c>
      <c r="D21" s="89">
        <v>3735</v>
      </c>
      <c r="E21" s="90">
        <v>5</v>
      </c>
      <c r="F21" s="91">
        <v>11</v>
      </c>
      <c r="G21" s="89">
        <v>3490</v>
      </c>
      <c r="H21" s="92">
        <v>9</v>
      </c>
      <c r="I21" s="13">
        <f t="shared" si="0"/>
        <v>22</v>
      </c>
      <c r="J21" s="190">
        <f t="shared" si="1"/>
        <v>7225</v>
      </c>
      <c r="K21" s="190">
        <f t="shared" si="2"/>
        <v>14</v>
      </c>
      <c r="L21" s="166"/>
    </row>
    <row r="22" spans="1:12" ht="15">
      <c r="A22" s="45" t="s">
        <v>21</v>
      </c>
      <c r="B22" s="162" t="s">
        <v>19</v>
      </c>
      <c r="C22" s="21">
        <v>25</v>
      </c>
      <c r="D22" s="95">
        <v>8327</v>
      </c>
      <c r="E22" s="108">
        <v>1</v>
      </c>
      <c r="F22" s="118">
        <v>28</v>
      </c>
      <c r="G22" s="95">
        <v>8985</v>
      </c>
      <c r="H22" s="96">
        <v>3</v>
      </c>
      <c r="I22" s="13">
        <f t="shared" si="0"/>
        <v>53</v>
      </c>
      <c r="J22" s="190">
        <f t="shared" si="1"/>
        <v>17312</v>
      </c>
      <c r="K22" s="190">
        <f t="shared" si="2"/>
        <v>4</v>
      </c>
      <c r="L22" s="166"/>
    </row>
    <row r="23" spans="1:12" ht="15">
      <c r="A23" s="45" t="s">
        <v>28</v>
      </c>
      <c r="B23" s="162" t="s">
        <v>19</v>
      </c>
      <c r="C23" s="21">
        <v>17</v>
      </c>
      <c r="D23" s="95">
        <v>5643</v>
      </c>
      <c r="E23" s="108">
        <v>10</v>
      </c>
      <c r="F23" s="118">
        <v>12</v>
      </c>
      <c r="G23" s="95">
        <v>3650</v>
      </c>
      <c r="H23" s="96">
        <v>7</v>
      </c>
      <c r="I23" s="13">
        <f t="shared" si="0"/>
        <v>29</v>
      </c>
      <c r="J23" s="190">
        <f t="shared" si="1"/>
        <v>9293</v>
      </c>
      <c r="K23" s="190">
        <f t="shared" si="2"/>
        <v>17</v>
      </c>
      <c r="L23" s="166"/>
    </row>
    <row r="24" spans="1:12" ht="15">
      <c r="A24" s="45" t="s">
        <v>22</v>
      </c>
      <c r="B24" s="162" t="s">
        <v>19</v>
      </c>
      <c r="C24" s="185">
        <v>17</v>
      </c>
      <c r="D24" s="95">
        <v>5844</v>
      </c>
      <c r="E24" s="108">
        <v>6</v>
      </c>
      <c r="F24" s="118">
        <v>10</v>
      </c>
      <c r="G24" s="95">
        <v>3460</v>
      </c>
      <c r="H24" s="96">
        <v>7</v>
      </c>
      <c r="I24" s="13">
        <f t="shared" si="0"/>
        <v>27</v>
      </c>
      <c r="J24" s="190">
        <f t="shared" si="1"/>
        <v>9304</v>
      </c>
      <c r="K24" s="190">
        <f t="shared" si="2"/>
        <v>13</v>
      </c>
      <c r="L24" s="166"/>
    </row>
    <row r="25" spans="1:12" ht="15">
      <c r="A25" s="161" t="s">
        <v>64</v>
      </c>
      <c r="B25" s="172" t="s">
        <v>128</v>
      </c>
      <c r="C25" s="195">
        <v>9</v>
      </c>
      <c r="D25" s="89">
        <v>3116</v>
      </c>
      <c r="E25" s="92">
        <v>12</v>
      </c>
      <c r="F25" s="91">
        <v>17</v>
      </c>
      <c r="G25" s="89">
        <v>5467</v>
      </c>
      <c r="H25" s="92">
        <v>6</v>
      </c>
      <c r="I25" s="38">
        <f t="shared" si="0"/>
        <v>26</v>
      </c>
      <c r="J25" s="193">
        <f t="shared" si="1"/>
        <v>8583</v>
      </c>
      <c r="K25" s="193">
        <f t="shared" si="2"/>
        <v>18</v>
      </c>
      <c r="L25" s="164"/>
    </row>
    <row r="26" spans="1:12" ht="15">
      <c r="A26" s="45" t="s">
        <v>67</v>
      </c>
      <c r="B26" s="172" t="s">
        <v>128</v>
      </c>
      <c r="C26" s="185">
        <v>12</v>
      </c>
      <c r="D26" s="95">
        <v>3994</v>
      </c>
      <c r="E26" s="96">
        <v>10</v>
      </c>
      <c r="F26" s="118">
        <v>8</v>
      </c>
      <c r="G26" s="95">
        <v>2670</v>
      </c>
      <c r="H26" s="96">
        <v>10</v>
      </c>
      <c r="I26" s="38">
        <f t="shared" si="0"/>
        <v>20</v>
      </c>
      <c r="J26" s="193">
        <f t="shared" si="1"/>
        <v>6664</v>
      </c>
      <c r="K26" s="193">
        <f t="shared" si="2"/>
        <v>20</v>
      </c>
      <c r="L26" s="166"/>
    </row>
    <row r="27" spans="1:12" ht="15">
      <c r="A27" s="45" t="s">
        <v>66</v>
      </c>
      <c r="B27" s="172" t="s">
        <v>128</v>
      </c>
      <c r="C27" s="185">
        <v>19</v>
      </c>
      <c r="D27" s="95">
        <v>6472</v>
      </c>
      <c r="E27" s="96">
        <v>7</v>
      </c>
      <c r="F27" s="118">
        <v>8</v>
      </c>
      <c r="G27" s="95">
        <v>2697</v>
      </c>
      <c r="H27" s="96">
        <v>11</v>
      </c>
      <c r="I27" s="38">
        <f t="shared" si="0"/>
        <v>27</v>
      </c>
      <c r="J27" s="193">
        <f t="shared" si="1"/>
        <v>9169</v>
      </c>
      <c r="K27" s="193">
        <f t="shared" si="2"/>
        <v>18</v>
      </c>
      <c r="L27" s="167"/>
    </row>
    <row r="28" spans="1:12" ht="15">
      <c r="A28" s="161" t="s">
        <v>12</v>
      </c>
      <c r="B28" s="172" t="s">
        <v>128</v>
      </c>
      <c r="C28" s="185">
        <v>5</v>
      </c>
      <c r="D28" s="95">
        <v>1622</v>
      </c>
      <c r="E28" s="96">
        <v>10</v>
      </c>
      <c r="F28" s="91">
        <v>7</v>
      </c>
      <c r="G28" s="89">
        <v>2218</v>
      </c>
      <c r="H28" s="92">
        <v>11</v>
      </c>
      <c r="I28" s="38">
        <f>SUM(C28,F28)</f>
        <v>12</v>
      </c>
      <c r="J28" s="193">
        <f>SUM(D28,G28)</f>
        <v>3840</v>
      </c>
      <c r="K28" s="193">
        <f>SUM(E28,H28)</f>
        <v>21</v>
      </c>
      <c r="L28" s="166"/>
    </row>
    <row r="29" spans="1:12" ht="15">
      <c r="A29" s="161" t="s">
        <v>58</v>
      </c>
      <c r="B29" s="172" t="s">
        <v>55</v>
      </c>
      <c r="C29" s="19">
        <v>28</v>
      </c>
      <c r="D29" s="89">
        <v>8988</v>
      </c>
      <c r="E29" s="90">
        <v>1</v>
      </c>
      <c r="F29" s="91">
        <v>15</v>
      </c>
      <c r="G29" s="89">
        <v>5312</v>
      </c>
      <c r="H29" s="92">
        <v>4</v>
      </c>
      <c r="I29" s="13">
        <f t="shared" si="0"/>
        <v>43</v>
      </c>
      <c r="J29" s="191">
        <f t="shared" si="1"/>
        <v>14300</v>
      </c>
      <c r="K29" s="190">
        <f t="shared" si="2"/>
        <v>5</v>
      </c>
      <c r="L29" s="169"/>
    </row>
    <row r="30" spans="1:12" ht="15">
      <c r="A30" s="45" t="s">
        <v>59</v>
      </c>
      <c r="B30" s="172" t="s">
        <v>55</v>
      </c>
      <c r="C30" s="21">
        <v>13</v>
      </c>
      <c r="D30" s="95">
        <v>4298</v>
      </c>
      <c r="E30" s="108">
        <v>3</v>
      </c>
      <c r="F30" s="118">
        <v>20</v>
      </c>
      <c r="G30" s="95">
        <v>6610</v>
      </c>
      <c r="H30" s="96">
        <v>3</v>
      </c>
      <c r="I30" s="13">
        <f t="shared" si="0"/>
        <v>33</v>
      </c>
      <c r="J30" s="190">
        <f t="shared" si="1"/>
        <v>10908</v>
      </c>
      <c r="K30" s="190">
        <f t="shared" si="2"/>
        <v>6</v>
      </c>
      <c r="L30" s="169"/>
    </row>
    <row r="31" spans="1:12" ht="15">
      <c r="A31" s="45" t="s">
        <v>56</v>
      </c>
      <c r="B31" s="172" t="s">
        <v>55</v>
      </c>
      <c r="C31" s="21">
        <v>45</v>
      </c>
      <c r="D31" s="95">
        <v>14895</v>
      </c>
      <c r="E31" s="108">
        <v>1</v>
      </c>
      <c r="F31" s="118">
        <v>21</v>
      </c>
      <c r="G31" s="95">
        <v>6871</v>
      </c>
      <c r="H31" s="96">
        <v>2</v>
      </c>
      <c r="I31" s="13">
        <f t="shared" si="0"/>
        <v>66</v>
      </c>
      <c r="J31" s="190">
        <f t="shared" si="1"/>
        <v>21766</v>
      </c>
      <c r="K31" s="190">
        <f t="shared" si="2"/>
        <v>3</v>
      </c>
      <c r="L31" s="169"/>
    </row>
    <row r="32" spans="1:12" ht="15">
      <c r="A32" s="45" t="s">
        <v>57</v>
      </c>
      <c r="B32" s="172" t="s">
        <v>55</v>
      </c>
      <c r="C32" s="21">
        <v>21</v>
      </c>
      <c r="D32" s="95">
        <v>7313</v>
      </c>
      <c r="E32" s="108">
        <v>2</v>
      </c>
      <c r="F32" s="118">
        <v>10</v>
      </c>
      <c r="G32" s="95">
        <v>3232</v>
      </c>
      <c r="H32" s="96">
        <v>11</v>
      </c>
      <c r="I32" s="38">
        <f t="shared" si="0"/>
        <v>31</v>
      </c>
      <c r="J32" s="193">
        <f t="shared" si="1"/>
        <v>10545</v>
      </c>
      <c r="K32" s="193">
        <f t="shared" si="2"/>
        <v>13</v>
      </c>
      <c r="L32" s="170"/>
    </row>
    <row r="33" spans="1:12" ht="15.75" customHeight="1">
      <c r="A33" s="161" t="s">
        <v>105</v>
      </c>
      <c r="B33" s="163" t="s">
        <v>104</v>
      </c>
      <c r="C33" s="19">
        <v>9</v>
      </c>
      <c r="D33" s="89">
        <v>3068</v>
      </c>
      <c r="E33" s="90">
        <v>12</v>
      </c>
      <c r="F33" s="91">
        <v>15</v>
      </c>
      <c r="G33" s="89">
        <v>5270</v>
      </c>
      <c r="H33" s="92">
        <v>5</v>
      </c>
      <c r="I33" s="13">
        <f t="shared" si="0"/>
        <v>24</v>
      </c>
      <c r="J33" s="190">
        <f t="shared" si="1"/>
        <v>8338</v>
      </c>
      <c r="K33" s="190">
        <f t="shared" si="2"/>
        <v>17</v>
      </c>
      <c r="L33" s="169"/>
    </row>
    <row r="34" spans="1:12" ht="15">
      <c r="A34" s="45" t="s">
        <v>90</v>
      </c>
      <c r="B34" s="80" t="s">
        <v>104</v>
      </c>
      <c r="C34" s="21">
        <v>19</v>
      </c>
      <c r="D34" s="95">
        <v>6519</v>
      </c>
      <c r="E34" s="108">
        <v>6</v>
      </c>
      <c r="F34" s="118">
        <v>15</v>
      </c>
      <c r="G34" s="95">
        <v>4901</v>
      </c>
      <c r="H34" s="96">
        <v>5</v>
      </c>
      <c r="I34" s="13">
        <f t="shared" si="0"/>
        <v>34</v>
      </c>
      <c r="J34" s="190">
        <f t="shared" si="1"/>
        <v>11420</v>
      </c>
      <c r="K34" s="190">
        <f t="shared" si="2"/>
        <v>11</v>
      </c>
      <c r="L34" s="169"/>
    </row>
    <row r="35" spans="1:12" ht="15">
      <c r="A35" s="45" t="s">
        <v>15</v>
      </c>
      <c r="B35" s="163" t="s">
        <v>104</v>
      </c>
      <c r="C35" s="21">
        <v>30</v>
      </c>
      <c r="D35" s="95">
        <v>9485</v>
      </c>
      <c r="E35" s="108">
        <v>1</v>
      </c>
      <c r="F35" s="118">
        <v>18</v>
      </c>
      <c r="G35" s="141">
        <v>5865</v>
      </c>
      <c r="H35" s="96">
        <v>5</v>
      </c>
      <c r="I35" s="13">
        <f t="shared" si="0"/>
        <v>48</v>
      </c>
      <c r="J35" s="190">
        <f t="shared" si="1"/>
        <v>15350</v>
      </c>
      <c r="K35" s="190">
        <f t="shared" si="2"/>
        <v>6</v>
      </c>
      <c r="L35" s="169"/>
    </row>
    <row r="36" spans="1:12" ht="15">
      <c r="A36" s="45" t="s">
        <v>92</v>
      </c>
      <c r="B36" s="163" t="s">
        <v>104</v>
      </c>
      <c r="C36" s="21">
        <v>18</v>
      </c>
      <c r="D36" s="95">
        <v>5831</v>
      </c>
      <c r="E36" s="108">
        <v>6</v>
      </c>
      <c r="F36" s="118">
        <v>20</v>
      </c>
      <c r="G36" s="95">
        <v>6643</v>
      </c>
      <c r="H36" s="96">
        <v>5</v>
      </c>
      <c r="I36" s="38">
        <f t="shared" si="0"/>
        <v>38</v>
      </c>
      <c r="J36" s="193">
        <f t="shared" si="1"/>
        <v>12474</v>
      </c>
      <c r="K36" s="193">
        <f t="shared" si="2"/>
        <v>11</v>
      </c>
      <c r="L36" s="170"/>
    </row>
    <row r="37" spans="1:12" ht="15">
      <c r="A37" s="161" t="s">
        <v>33</v>
      </c>
      <c r="B37" s="172" t="s">
        <v>129</v>
      </c>
      <c r="C37" s="19">
        <v>8</v>
      </c>
      <c r="D37" s="89">
        <v>2660</v>
      </c>
      <c r="E37" s="90">
        <v>7</v>
      </c>
      <c r="F37" s="91">
        <v>19</v>
      </c>
      <c r="G37" s="89">
        <v>6254</v>
      </c>
      <c r="H37" s="92">
        <v>4</v>
      </c>
      <c r="I37" s="13">
        <f t="shared" si="0"/>
        <v>27</v>
      </c>
      <c r="J37" s="190">
        <f t="shared" si="1"/>
        <v>8914</v>
      </c>
      <c r="K37" s="190">
        <f t="shared" si="2"/>
        <v>11</v>
      </c>
      <c r="L37" s="169"/>
    </row>
    <row r="38" spans="1:12" ht="15">
      <c r="A38" s="45" t="s">
        <v>36</v>
      </c>
      <c r="B38" s="172" t="s">
        <v>129</v>
      </c>
      <c r="C38" s="21">
        <v>21</v>
      </c>
      <c r="D38" s="95">
        <v>6812</v>
      </c>
      <c r="E38" s="108">
        <v>4</v>
      </c>
      <c r="F38" s="118">
        <v>21</v>
      </c>
      <c r="G38" s="95">
        <v>6923</v>
      </c>
      <c r="H38" s="96">
        <v>1</v>
      </c>
      <c r="I38" s="13">
        <f t="shared" si="0"/>
        <v>42</v>
      </c>
      <c r="J38" s="190">
        <f t="shared" si="1"/>
        <v>13735</v>
      </c>
      <c r="K38" s="190">
        <f t="shared" si="2"/>
        <v>5</v>
      </c>
      <c r="L38" s="169"/>
    </row>
    <row r="39" spans="1:12" ht="15">
      <c r="A39" s="45" t="s">
        <v>30</v>
      </c>
      <c r="B39" s="172" t="s">
        <v>129</v>
      </c>
      <c r="C39" s="21">
        <v>17</v>
      </c>
      <c r="D39" s="95">
        <v>5849</v>
      </c>
      <c r="E39" s="108">
        <v>5</v>
      </c>
      <c r="F39" s="118">
        <v>11</v>
      </c>
      <c r="G39" s="95">
        <v>3808</v>
      </c>
      <c r="H39" s="96">
        <v>6</v>
      </c>
      <c r="I39" s="196">
        <f t="shared" si="0"/>
        <v>28</v>
      </c>
      <c r="J39" s="191">
        <f t="shared" si="1"/>
        <v>9657</v>
      </c>
      <c r="K39" s="191">
        <f t="shared" si="2"/>
        <v>11</v>
      </c>
      <c r="L39" s="169"/>
    </row>
    <row r="40" spans="1:12" ht="15">
      <c r="A40" s="45" t="s">
        <v>32</v>
      </c>
      <c r="B40" s="172" t="s">
        <v>129</v>
      </c>
      <c r="C40" s="21">
        <v>19</v>
      </c>
      <c r="D40" s="95">
        <v>6445</v>
      </c>
      <c r="E40" s="108">
        <v>4</v>
      </c>
      <c r="F40" s="118">
        <v>29</v>
      </c>
      <c r="G40" s="95">
        <v>9101</v>
      </c>
      <c r="H40" s="96">
        <v>2</v>
      </c>
      <c r="I40" s="13">
        <f t="shared" si="0"/>
        <v>48</v>
      </c>
      <c r="J40" s="190">
        <f t="shared" si="1"/>
        <v>15546</v>
      </c>
      <c r="K40" s="190">
        <f t="shared" si="2"/>
        <v>6</v>
      </c>
      <c r="L40" s="169"/>
    </row>
    <row r="41" spans="1:12" ht="15">
      <c r="A41" s="161" t="s">
        <v>46</v>
      </c>
      <c r="B41" s="78" t="s">
        <v>43</v>
      </c>
      <c r="C41" s="19">
        <v>20</v>
      </c>
      <c r="D41" s="89">
        <v>6587</v>
      </c>
      <c r="E41" s="90">
        <v>3</v>
      </c>
      <c r="F41" s="91">
        <v>12</v>
      </c>
      <c r="G41" s="89">
        <v>3942</v>
      </c>
      <c r="H41" s="92">
        <v>9</v>
      </c>
      <c r="I41" s="13">
        <f t="shared" si="0"/>
        <v>32</v>
      </c>
      <c r="J41" s="190">
        <f t="shared" si="1"/>
        <v>10529</v>
      </c>
      <c r="K41" s="13">
        <f t="shared" si="2"/>
        <v>12</v>
      </c>
      <c r="L41" s="169"/>
    </row>
    <row r="42" spans="1:12" ht="15">
      <c r="A42" s="45" t="s">
        <v>44</v>
      </c>
      <c r="B42" s="172" t="s">
        <v>43</v>
      </c>
      <c r="C42" s="21"/>
      <c r="D42" s="95"/>
      <c r="E42" s="108">
        <v>12</v>
      </c>
      <c r="F42" s="118">
        <v>12</v>
      </c>
      <c r="G42" s="95">
        <v>4143</v>
      </c>
      <c r="H42" s="96">
        <v>8</v>
      </c>
      <c r="I42" s="13">
        <f t="shared" si="0"/>
        <v>12</v>
      </c>
      <c r="J42" s="190">
        <f t="shared" si="1"/>
        <v>4143</v>
      </c>
      <c r="K42" s="13">
        <f t="shared" si="2"/>
        <v>20</v>
      </c>
      <c r="L42" s="169"/>
    </row>
    <row r="43" spans="1:12" ht="15">
      <c r="A43" s="45" t="s">
        <v>45</v>
      </c>
      <c r="B43" s="172" t="s">
        <v>43</v>
      </c>
      <c r="C43" s="21">
        <v>14</v>
      </c>
      <c r="D43" s="95">
        <v>4725</v>
      </c>
      <c r="E43" s="108">
        <v>8</v>
      </c>
      <c r="F43" s="118">
        <v>7</v>
      </c>
      <c r="G43" s="95">
        <v>2609</v>
      </c>
      <c r="H43" s="96">
        <v>11</v>
      </c>
      <c r="I43" s="38">
        <f t="shared" si="0"/>
        <v>21</v>
      </c>
      <c r="J43" s="193">
        <f t="shared" si="1"/>
        <v>7334</v>
      </c>
      <c r="K43" s="196">
        <f t="shared" si="2"/>
        <v>19</v>
      </c>
      <c r="L43" s="168"/>
    </row>
    <row r="44" spans="1:12" ht="15">
      <c r="A44" s="47" t="s">
        <v>47</v>
      </c>
      <c r="B44" s="78" t="s">
        <v>43</v>
      </c>
      <c r="C44" s="185">
        <v>19</v>
      </c>
      <c r="D44" s="95">
        <v>6001</v>
      </c>
      <c r="E44" s="108">
        <v>9</v>
      </c>
      <c r="F44" s="118">
        <v>4</v>
      </c>
      <c r="G44" s="95">
        <v>1337</v>
      </c>
      <c r="H44" s="96">
        <v>12</v>
      </c>
      <c r="I44" s="13">
        <f t="shared" si="0"/>
        <v>23</v>
      </c>
      <c r="J44" s="190">
        <f t="shared" si="1"/>
        <v>7338</v>
      </c>
      <c r="K44" s="13">
        <f t="shared" si="2"/>
        <v>21</v>
      </c>
      <c r="L44" s="202"/>
    </row>
    <row r="45" spans="1:12" ht="15">
      <c r="A45" s="45" t="s">
        <v>114</v>
      </c>
      <c r="B45" s="172" t="s">
        <v>43</v>
      </c>
      <c r="C45" s="185">
        <v>10</v>
      </c>
      <c r="D45" s="95">
        <v>3173</v>
      </c>
      <c r="E45" s="108">
        <v>6</v>
      </c>
      <c r="F45" s="118"/>
      <c r="G45" s="95"/>
      <c r="H45" s="96">
        <v>12</v>
      </c>
      <c r="I45" s="13">
        <f t="shared" si="0"/>
        <v>10</v>
      </c>
      <c r="J45" s="190">
        <f t="shared" si="1"/>
        <v>3173</v>
      </c>
      <c r="K45" s="13">
        <f t="shared" si="2"/>
        <v>18</v>
      </c>
      <c r="L45" s="202"/>
    </row>
    <row r="46" spans="1:12" ht="15.75" customHeight="1">
      <c r="A46" s="161" t="s">
        <v>85</v>
      </c>
      <c r="B46" s="163" t="s">
        <v>79</v>
      </c>
      <c r="C46" s="19">
        <v>21</v>
      </c>
      <c r="D46" s="89">
        <v>7004</v>
      </c>
      <c r="E46" s="90">
        <v>3</v>
      </c>
      <c r="F46" s="91">
        <v>18</v>
      </c>
      <c r="G46" s="89">
        <v>5637</v>
      </c>
      <c r="H46" s="92">
        <v>4</v>
      </c>
      <c r="I46" s="38">
        <f t="shared" si="0"/>
        <v>39</v>
      </c>
      <c r="J46" s="193">
        <f t="shared" si="1"/>
        <v>12641</v>
      </c>
      <c r="K46" s="193">
        <f t="shared" si="2"/>
        <v>7</v>
      </c>
      <c r="L46" s="169"/>
    </row>
    <row r="47" spans="1:12" ht="15">
      <c r="A47" s="45" t="s">
        <v>81</v>
      </c>
      <c r="B47" s="163" t="s">
        <v>79</v>
      </c>
      <c r="C47" s="21">
        <v>21</v>
      </c>
      <c r="D47" s="95">
        <v>6874</v>
      </c>
      <c r="E47" s="108">
        <v>3</v>
      </c>
      <c r="F47" s="118">
        <v>10</v>
      </c>
      <c r="G47" s="95">
        <v>3071</v>
      </c>
      <c r="H47" s="96">
        <v>8</v>
      </c>
      <c r="I47" s="13">
        <f t="shared" si="0"/>
        <v>31</v>
      </c>
      <c r="J47" s="190">
        <f t="shared" si="1"/>
        <v>9945</v>
      </c>
      <c r="K47" s="190">
        <f t="shared" si="2"/>
        <v>11</v>
      </c>
      <c r="L47" s="169"/>
    </row>
    <row r="48" spans="1:12" ht="15">
      <c r="A48" s="45" t="s">
        <v>83</v>
      </c>
      <c r="B48" s="163" t="s">
        <v>79</v>
      </c>
      <c r="C48" s="21">
        <v>16</v>
      </c>
      <c r="D48" s="95">
        <v>5403</v>
      </c>
      <c r="E48" s="108">
        <v>7</v>
      </c>
      <c r="F48" s="118">
        <v>16</v>
      </c>
      <c r="G48" s="95">
        <v>5292</v>
      </c>
      <c r="H48" s="96">
        <v>7</v>
      </c>
      <c r="I48" s="13">
        <f t="shared" si="0"/>
        <v>32</v>
      </c>
      <c r="J48" s="190">
        <f t="shared" si="1"/>
        <v>10695</v>
      </c>
      <c r="K48" s="190">
        <f t="shared" si="2"/>
        <v>14</v>
      </c>
      <c r="L48" s="169"/>
    </row>
    <row r="49" spans="1:12" ht="15">
      <c r="A49" s="45" t="s">
        <v>86</v>
      </c>
      <c r="B49" s="80" t="s">
        <v>79</v>
      </c>
      <c r="C49" s="21">
        <v>15</v>
      </c>
      <c r="D49" s="95">
        <v>5277</v>
      </c>
      <c r="E49" s="108">
        <v>2</v>
      </c>
      <c r="F49" s="118">
        <v>13</v>
      </c>
      <c r="G49" s="95">
        <v>4195</v>
      </c>
      <c r="H49" s="96">
        <v>7</v>
      </c>
      <c r="I49" s="38">
        <f t="shared" si="0"/>
        <v>28</v>
      </c>
      <c r="J49" s="193">
        <f t="shared" si="1"/>
        <v>9472</v>
      </c>
      <c r="K49" s="190">
        <f t="shared" si="2"/>
        <v>9</v>
      </c>
      <c r="L49" s="169"/>
    </row>
    <row r="50" spans="1:12" ht="15">
      <c r="A50" s="161" t="s">
        <v>18</v>
      </c>
      <c r="B50" s="172" t="s">
        <v>76</v>
      </c>
      <c r="C50" s="19">
        <v>19</v>
      </c>
      <c r="D50" s="89">
        <v>6367</v>
      </c>
      <c r="E50" s="90">
        <v>5</v>
      </c>
      <c r="F50" s="91">
        <v>16</v>
      </c>
      <c r="G50" s="89">
        <v>5243</v>
      </c>
      <c r="H50" s="92">
        <v>8</v>
      </c>
      <c r="I50" s="13">
        <f t="shared" si="0"/>
        <v>35</v>
      </c>
      <c r="J50" s="190">
        <f t="shared" si="1"/>
        <v>11610</v>
      </c>
      <c r="K50" s="193">
        <f t="shared" si="2"/>
        <v>13</v>
      </c>
      <c r="L50" s="168"/>
    </row>
    <row r="51" spans="1:12" ht="15">
      <c r="A51" s="45" t="s">
        <v>62</v>
      </c>
      <c r="B51" s="172" t="s">
        <v>76</v>
      </c>
      <c r="C51" s="21">
        <v>14</v>
      </c>
      <c r="D51" s="95">
        <v>4303</v>
      </c>
      <c r="E51" s="108">
        <v>12</v>
      </c>
      <c r="F51" s="118">
        <v>10</v>
      </c>
      <c r="G51" s="95">
        <v>3310</v>
      </c>
      <c r="H51" s="96">
        <v>9</v>
      </c>
      <c r="I51" s="196">
        <f t="shared" si="0"/>
        <v>24</v>
      </c>
      <c r="J51" s="191">
        <f t="shared" si="1"/>
        <v>7613</v>
      </c>
      <c r="K51" s="191">
        <f t="shared" si="2"/>
        <v>21</v>
      </c>
      <c r="L51" s="169"/>
    </row>
    <row r="52" spans="1:12" ht="15">
      <c r="A52" s="45" t="s">
        <v>77</v>
      </c>
      <c r="B52" s="172" t="s">
        <v>76</v>
      </c>
      <c r="C52" s="21">
        <v>4</v>
      </c>
      <c r="D52" s="95">
        <v>1254</v>
      </c>
      <c r="E52" s="108">
        <v>11</v>
      </c>
      <c r="F52" s="118">
        <v>6</v>
      </c>
      <c r="G52" s="95">
        <v>1987</v>
      </c>
      <c r="H52" s="96">
        <v>12</v>
      </c>
      <c r="I52" s="13">
        <f t="shared" si="0"/>
        <v>10</v>
      </c>
      <c r="J52" s="190">
        <f t="shared" si="1"/>
        <v>3241</v>
      </c>
      <c r="K52" s="190">
        <f t="shared" si="2"/>
        <v>23</v>
      </c>
      <c r="L52" s="168"/>
    </row>
    <row r="53" spans="1:12" ht="15.75" thickBot="1">
      <c r="A53" s="46" t="s">
        <v>17</v>
      </c>
      <c r="B53" s="172" t="s">
        <v>76</v>
      </c>
      <c r="C53" s="23">
        <v>19</v>
      </c>
      <c r="D53" s="106">
        <v>6432</v>
      </c>
      <c r="E53" s="111">
        <v>4</v>
      </c>
      <c r="F53" s="137">
        <v>21</v>
      </c>
      <c r="G53" s="106">
        <v>7097</v>
      </c>
      <c r="H53" s="115">
        <v>2</v>
      </c>
      <c r="I53" s="196">
        <f t="shared" si="0"/>
        <v>40</v>
      </c>
      <c r="J53" s="192">
        <f t="shared" si="1"/>
        <v>13529</v>
      </c>
      <c r="K53" s="192">
        <f t="shared" si="2"/>
        <v>6</v>
      </c>
      <c r="L53" s="171"/>
    </row>
    <row r="54" spans="2:12" ht="15.75" thickBot="1">
      <c r="B54" s="151"/>
      <c r="I54" s="174">
        <f>SUM(I5:I53)</f>
        <v>1520</v>
      </c>
      <c r="L54" s="143"/>
    </row>
  </sheetData>
  <sheetProtection/>
  <mergeCells count="8">
    <mergeCell ref="A3:A4"/>
    <mergeCell ref="B3:B4"/>
    <mergeCell ref="I3:I4"/>
    <mergeCell ref="F3:H3"/>
    <mergeCell ref="L3:L4"/>
    <mergeCell ref="J3:J4"/>
    <mergeCell ref="K3:K4"/>
    <mergeCell ref="C3:E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Tonik</cp:lastModifiedBy>
  <cp:lastPrinted>2013-10-08T00:45:29Z</cp:lastPrinted>
  <dcterms:created xsi:type="dcterms:W3CDTF">2012-05-12T06:34:12Z</dcterms:created>
  <dcterms:modified xsi:type="dcterms:W3CDTF">2013-10-08T14:58:15Z</dcterms:modified>
  <cp:category/>
  <cp:version/>
  <cp:contentType/>
  <cp:contentStatus/>
</cp:coreProperties>
</file>